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şit Sağlam\Desktop\MTMD Adamsaat\"/>
    </mc:Choice>
  </mc:AlternateContent>
  <bookViews>
    <workbookView xWindow="-120" yWindow="-120" windowWidth="29040" windowHeight="15840" tabRatio="740"/>
  </bookViews>
  <sheets>
    <sheet name="K" sheetId="9" r:id="rId1"/>
    <sheet name="K - Örnek Ofis" sheetId="10" r:id="rId2"/>
    <sheet name="K - Örnek Hastane" sheetId="12" r:id="rId3"/>
    <sheet name="K - Örnek Metro" sheetId="13" r:id="rId4"/>
    <sheet name="K - Örnek Otopark" sheetId="14" r:id="rId5"/>
  </sheets>
  <definedNames>
    <definedName name="AXS" localSheetId="2">#REF!</definedName>
    <definedName name="AXS" localSheetId="3">#REF!</definedName>
    <definedName name="AXS" localSheetId="1">#REF!</definedName>
    <definedName name="AXS" localSheetId="4">#REF!</definedName>
    <definedName name="AXS">#REF!</definedName>
    <definedName name="EUR" localSheetId="2">#REF!</definedName>
    <definedName name="EUR" localSheetId="3">#REF!</definedName>
    <definedName name="EUR" localSheetId="1">#REF!</definedName>
    <definedName name="EUR" localSheetId="4">#REF!</definedName>
    <definedName name="EUR">#REF!</definedName>
    <definedName name="GBP" localSheetId="2">#REF!</definedName>
    <definedName name="GBP" localSheetId="3">#REF!</definedName>
    <definedName name="GBP" localSheetId="1">#REF!</definedName>
    <definedName name="GBP" localSheetId="4">#REF!</definedName>
    <definedName name="GBP">#REF!</definedName>
    <definedName name="GGK_İŞÇİLİK" localSheetId="2">#REF!</definedName>
    <definedName name="GGK_İŞÇİLİK" localSheetId="3">#REF!</definedName>
    <definedName name="GGK_İŞÇİLİK" localSheetId="1">#REF!</definedName>
    <definedName name="GGK_İŞÇİLİK" localSheetId="4">#REF!</definedName>
    <definedName name="GGK_İŞÇİLİK">#REF!</definedName>
    <definedName name="GGK_MALZEME" localSheetId="2">#REF!</definedName>
    <definedName name="GGK_MALZEME" localSheetId="3">#REF!</definedName>
    <definedName name="GGK_MALZEME" localSheetId="1">#REF!</definedName>
    <definedName name="GGK_MALZEME" localSheetId="4">#REF!</definedName>
    <definedName name="GGK_MALZEME">#REF!</definedName>
    <definedName name="USD" localSheetId="2">#REF!</definedName>
    <definedName name="USD" localSheetId="3">#REF!</definedName>
    <definedName name="USD" localSheetId="1">#REF!</definedName>
    <definedName name="USD" localSheetId="4">#REF!</definedName>
    <definedName name="USD">#REF!</definedName>
    <definedName name="_xlnm.Print_Area" localSheetId="0">K!$B$2:$N$34</definedName>
    <definedName name="_xlnm.Print_Area" localSheetId="2">'K - Örnek Hastane'!$B$2:$N$34</definedName>
    <definedName name="_xlnm.Print_Area" localSheetId="3">'K - Örnek Metro'!$B$2:$N$34</definedName>
    <definedName name="_xlnm.Print_Area" localSheetId="1">'K - Örnek Ofis'!$B$2:$N$34</definedName>
    <definedName name="_xlnm.Print_Area" localSheetId="4">'K - Örnek Otopark'!$B$2:$N$34</definedName>
  </definedNames>
  <calcPr calcId="152511"/>
  <customWorkbookViews>
    <customWorkbookView name="k2teknik - Kişisel Görünüm" guid="{3F613F8B-BBDF-4AFB-8F9B-1A8D40A4113C}" mergeInterval="0" personalView="1" maximized="1" xWindow="2391" yWindow="-9" windowWidth="2418" windowHeight="1331" tabRatio="740" activeSheetId="3"/>
    <customWorkbookView name="Asus - Kişisel Görünüm" guid="{BE94CE4C-96C3-48EF-9EC7-32E9C506A23C}" mergeInterval="0" personalView="1" maximized="1" xWindow="-8" yWindow="-8" windowWidth="1382" windowHeight="744" tabRatio="740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4" l="1"/>
  <c r="D34" i="14" s="1"/>
  <c r="C32" i="14"/>
  <c r="D32" i="14" s="1"/>
  <c r="C30" i="14"/>
  <c r="D30" i="14" s="1"/>
  <c r="C28" i="14"/>
  <c r="D28" i="14" s="1"/>
  <c r="C26" i="14"/>
  <c r="D26" i="14" s="1"/>
  <c r="C24" i="14"/>
  <c r="D24" i="14" s="1"/>
  <c r="C22" i="14"/>
  <c r="D22" i="14" s="1"/>
  <c r="C20" i="14"/>
  <c r="D20" i="14" s="1"/>
  <c r="C18" i="14"/>
  <c r="D18" i="14" s="1"/>
  <c r="C16" i="14"/>
  <c r="D16" i="14" s="1"/>
  <c r="C14" i="14"/>
  <c r="D14" i="14" s="1"/>
  <c r="C12" i="14"/>
  <c r="D12" i="14" s="1"/>
  <c r="C10" i="14"/>
  <c r="D10" i="14" s="1"/>
  <c r="C8" i="14"/>
  <c r="D8" i="14" s="1"/>
  <c r="C6" i="14"/>
  <c r="D6" i="14" s="1"/>
  <c r="D36" i="14" l="1"/>
  <c r="C2" i="14" s="1"/>
  <c r="C34" i="13"/>
  <c r="D34" i="13" s="1"/>
  <c r="C32" i="13"/>
  <c r="D32" i="13" s="1"/>
  <c r="C30" i="13"/>
  <c r="D30" i="13" s="1"/>
  <c r="C28" i="13"/>
  <c r="D28" i="13" s="1"/>
  <c r="C26" i="13"/>
  <c r="D26" i="13" s="1"/>
  <c r="C24" i="13"/>
  <c r="D24" i="13" s="1"/>
  <c r="C22" i="13"/>
  <c r="D22" i="13" s="1"/>
  <c r="C20" i="13"/>
  <c r="D20" i="13" s="1"/>
  <c r="C18" i="13"/>
  <c r="D18" i="13" s="1"/>
  <c r="C16" i="13"/>
  <c r="D16" i="13" s="1"/>
  <c r="C14" i="13"/>
  <c r="D14" i="13" s="1"/>
  <c r="C12" i="13"/>
  <c r="D12" i="13" s="1"/>
  <c r="C10" i="13"/>
  <c r="D10" i="13" s="1"/>
  <c r="C8" i="13"/>
  <c r="D8" i="13" s="1"/>
  <c r="C6" i="13"/>
  <c r="D6" i="13" s="1"/>
  <c r="C34" i="12"/>
  <c r="D34" i="12" s="1"/>
  <c r="C32" i="12"/>
  <c r="D32" i="12" s="1"/>
  <c r="C30" i="12"/>
  <c r="D30" i="12" s="1"/>
  <c r="C28" i="12"/>
  <c r="D28" i="12" s="1"/>
  <c r="C26" i="12"/>
  <c r="D26" i="12" s="1"/>
  <c r="C24" i="12"/>
  <c r="D24" i="12" s="1"/>
  <c r="C22" i="12"/>
  <c r="D22" i="12" s="1"/>
  <c r="C20" i="12"/>
  <c r="D20" i="12" s="1"/>
  <c r="C18" i="12"/>
  <c r="D18" i="12" s="1"/>
  <c r="C16" i="12"/>
  <c r="D16" i="12" s="1"/>
  <c r="C14" i="12"/>
  <c r="D14" i="12" s="1"/>
  <c r="C12" i="12"/>
  <c r="D12" i="12" s="1"/>
  <c r="C10" i="12"/>
  <c r="D10" i="12" s="1"/>
  <c r="C8" i="12"/>
  <c r="D8" i="12" s="1"/>
  <c r="C6" i="12"/>
  <c r="D6" i="12" s="1"/>
  <c r="D36" i="13" l="1"/>
  <c r="C2" i="13" s="1"/>
  <c r="D36" i="12"/>
  <c r="C2" i="12" s="1"/>
  <c r="C34" i="10" l="1"/>
  <c r="D34" i="10" s="1"/>
  <c r="C32" i="10"/>
  <c r="D32" i="10" s="1"/>
  <c r="C30" i="10"/>
  <c r="D30" i="10" s="1"/>
  <c r="C28" i="10"/>
  <c r="D28" i="10" s="1"/>
  <c r="C26" i="10"/>
  <c r="D26" i="10" s="1"/>
  <c r="C24" i="10"/>
  <c r="D24" i="10" s="1"/>
  <c r="C22" i="10"/>
  <c r="D22" i="10" s="1"/>
  <c r="C20" i="10"/>
  <c r="D20" i="10" s="1"/>
  <c r="C18" i="10"/>
  <c r="D18" i="10" s="1"/>
  <c r="C16" i="10"/>
  <c r="D16" i="10" s="1"/>
  <c r="C14" i="10"/>
  <c r="D14" i="10" s="1"/>
  <c r="C12" i="10"/>
  <c r="D12" i="10" s="1"/>
  <c r="C10" i="10"/>
  <c r="D10" i="10" s="1"/>
  <c r="C8" i="10"/>
  <c r="D8" i="10" s="1"/>
  <c r="C6" i="10"/>
  <c r="D6" i="10" s="1"/>
  <c r="D36" i="10" l="1"/>
  <c r="C2" i="10" s="1"/>
  <c r="C34" i="9"/>
  <c r="D34" i="9" s="1"/>
  <c r="C32" i="9"/>
  <c r="C30" i="9"/>
  <c r="D30" i="9" s="1"/>
  <c r="C28" i="9"/>
  <c r="C26" i="9"/>
  <c r="D26" i="9" s="1"/>
  <c r="C24" i="9"/>
  <c r="C22" i="9"/>
  <c r="D22" i="9" s="1"/>
  <c r="C20" i="9"/>
  <c r="C18" i="9"/>
  <c r="D18" i="9" s="1"/>
  <c r="C16" i="9"/>
  <c r="C14" i="9"/>
  <c r="D14" i="9" s="1"/>
  <c r="C12" i="9"/>
  <c r="C10" i="9"/>
  <c r="D10" i="9" s="1"/>
  <c r="C8" i="9"/>
  <c r="C6" i="9"/>
  <c r="D6" i="9" s="1"/>
  <c r="D32" i="9" l="1"/>
  <c r="D28" i="9"/>
  <c r="D24" i="9"/>
  <c r="D20" i="9"/>
  <c r="D16" i="9"/>
  <c r="D12" i="9"/>
  <c r="D8" i="9"/>
  <c r="D36" i="9" l="1"/>
  <c r="C2" i="9" s="1"/>
</calcChain>
</file>

<file path=xl/sharedStrings.xml><?xml version="1.0" encoding="utf-8"?>
<sst xmlns="http://schemas.openxmlformats.org/spreadsheetml/2006/main" count="974" uniqueCount="118">
  <si>
    <t>Seviye 1</t>
  </si>
  <si>
    <t>Seviye 2</t>
  </si>
  <si>
    <t>Seviye 3</t>
  </si>
  <si>
    <t>Seviye 4</t>
  </si>
  <si>
    <t>Seviye 5</t>
  </si>
  <si>
    <t>Seviye 6</t>
  </si>
  <si>
    <t>Seviye 7</t>
  </si>
  <si>
    <t>Seviye 8</t>
  </si>
  <si>
    <t>Seviye 9</t>
  </si>
  <si>
    <t xml:space="preserve">Yapının Geometrisi </t>
  </si>
  <si>
    <t>Tek Kütle</t>
  </si>
  <si>
    <t>7-10 Blok</t>
  </si>
  <si>
    <t>10-12 Blok</t>
  </si>
  <si>
    <t>12-15 Blok</t>
  </si>
  <si>
    <t>15 ve 25 Blok</t>
  </si>
  <si>
    <t xml:space="preserve"> 25 Blok ve Üzeri</t>
  </si>
  <si>
    <t>Yapının Yüksekliği</t>
  </si>
  <si>
    <t>2.000 m2</t>
  </si>
  <si>
    <t>5.000 m2</t>
  </si>
  <si>
    <t>15.000 m2</t>
  </si>
  <si>
    <t>30.000 m2</t>
  </si>
  <si>
    <t>50.000 m2</t>
  </si>
  <si>
    <t xml:space="preserve">100.000 m2 </t>
  </si>
  <si>
    <t>250.000 m2</t>
  </si>
  <si>
    <t>500.000 m2</t>
  </si>
  <si>
    <t>1.000.000 m2 Fazlası</t>
  </si>
  <si>
    <t>Toplam İnşaat Alanı</t>
  </si>
  <si>
    <t>25.000 m2</t>
  </si>
  <si>
    <t>100.000 m2</t>
  </si>
  <si>
    <t xml:space="preserve">250.000 m2 </t>
  </si>
  <si>
    <t>5.000.000 m2 ve Fazlası</t>
  </si>
  <si>
    <t xml:space="preserve">-15 , -30 C      </t>
  </si>
  <si>
    <t xml:space="preserve">-30 , -45 C      </t>
  </si>
  <si>
    <t>İş Güvenliği Seviyesi</t>
  </si>
  <si>
    <t xml:space="preserve">Düşük </t>
  </si>
  <si>
    <t>Orta</t>
  </si>
  <si>
    <t>Normal</t>
  </si>
  <si>
    <t>Yüksek</t>
  </si>
  <si>
    <t>Üst Sev. 1</t>
  </si>
  <si>
    <t>Üst Sev. 2</t>
  </si>
  <si>
    <t>Üst Sev. 3</t>
  </si>
  <si>
    <t>Üst Sev. 4</t>
  </si>
  <si>
    <t>Üst Sev. 5</t>
  </si>
  <si>
    <t>Şantiye Ulaşım Zorluğu</t>
  </si>
  <si>
    <t>Lojistik Temin Zorluğu</t>
  </si>
  <si>
    <t>Saha-Depo Mesafesi (Git-Gel)</t>
  </si>
  <si>
    <t>3dk.</t>
  </si>
  <si>
    <t>5dk.</t>
  </si>
  <si>
    <t>10dk.</t>
  </si>
  <si>
    <t>20dk.</t>
  </si>
  <si>
    <t>30dk.</t>
  </si>
  <si>
    <t>45 dk.</t>
  </si>
  <si>
    <t>60 dk</t>
  </si>
  <si>
    <t>Çalışan İşçi Sayısı</t>
  </si>
  <si>
    <t>301-600 işçi</t>
  </si>
  <si>
    <t>601-999 işçi</t>
  </si>
  <si>
    <t>Test Ve Devreye Alma</t>
  </si>
  <si>
    <t>Şantiye Yönetimi/Koordinasyonu</t>
  </si>
  <si>
    <t>İyi</t>
  </si>
  <si>
    <t>Düşük</t>
  </si>
  <si>
    <t>Yetersiz</t>
  </si>
  <si>
    <t>Yok</t>
  </si>
  <si>
    <t>Hatalı</t>
  </si>
  <si>
    <t xml:space="preserve">Üst Seviye Hatalı </t>
  </si>
  <si>
    <t>Üst Seviye Hatalı</t>
  </si>
  <si>
    <t>Seviye 10</t>
  </si>
  <si>
    <t>30 Blok ve Üzeri</t>
  </si>
  <si>
    <t>1.500.000 m2 Fazlası</t>
  </si>
  <si>
    <t>1000.000 m2-2.500.000</t>
  </si>
  <si>
    <t xml:space="preserve">2.500.000 - 5.000.000 m2 </t>
  </si>
  <si>
    <t>70 dk</t>
  </si>
  <si>
    <t>2 Blok</t>
  </si>
  <si>
    <t>3 Blok</t>
  </si>
  <si>
    <t>20 m</t>
  </si>
  <si>
    <t>Çok İyi</t>
  </si>
  <si>
    <t>1000 -</t>
  </si>
  <si>
    <t>Minimum</t>
  </si>
  <si>
    <t>Standart</t>
  </si>
  <si>
    <t>Uygun</t>
  </si>
  <si>
    <t>Şantiye Konaklama Olumsuzluklar</t>
  </si>
  <si>
    <t>4 Blok</t>
  </si>
  <si>
    <t>7 m</t>
  </si>
  <si>
    <t>15 m</t>
  </si>
  <si>
    <t>0-5 işçi</t>
  </si>
  <si>
    <t>15-25 işçi</t>
  </si>
  <si>
    <t>Şantiye İzdüşüm Alanı</t>
  </si>
  <si>
    <t>Çalışma Alanının Yüksekliği</t>
  </si>
  <si>
    <t>Tesisatın Yoğunluğu / Kalite standartı</t>
  </si>
  <si>
    <t>5-15 işçi</t>
  </si>
  <si>
    <t>25-75 işçi</t>
  </si>
  <si>
    <t>75-125 işçi</t>
  </si>
  <si>
    <t>125-200 işçi</t>
  </si>
  <si>
    <t>200-300 işçi</t>
  </si>
  <si>
    <t>15dk.</t>
  </si>
  <si>
    <t>8 dk.</t>
  </si>
  <si>
    <t>Oran</t>
  </si>
  <si>
    <t>10-5 C / 30-35 C</t>
  </si>
  <si>
    <t>10-15 C / 25-30 C</t>
  </si>
  <si>
    <t>15-20 C / 20-25 C</t>
  </si>
  <si>
    <t>20-25 C /15-20 C</t>
  </si>
  <si>
    <t>5-0 C / 40-45 C</t>
  </si>
  <si>
    <t>0,-5 C / 45-50 C</t>
  </si>
  <si>
    <t>-5 , -15 C /55 C</t>
  </si>
  <si>
    <t>İklim Şartları (Kış / Yaz)</t>
  </si>
  <si>
    <t>SEÇİM</t>
  </si>
  <si>
    <t>ETMEN FAKTÖRÜ</t>
  </si>
  <si>
    <t>TAVSİYE EDİLEN K FAKTÖRÜ</t>
  </si>
  <si>
    <t>30 m</t>
  </si>
  <si>
    <t>45 m (15 k. Kadar)</t>
  </si>
  <si>
    <t>60-80m (20 k. Kadar)</t>
  </si>
  <si>
    <t>80-120 m (30k. Kadar)</t>
  </si>
  <si>
    <t>120-160 m (40 k. Kadar)</t>
  </si>
  <si>
    <t>160-200 m (50 k. Kadar)</t>
  </si>
  <si>
    <t xml:space="preserve">200 m-... </t>
  </si>
  <si>
    <t>OFİS BİNASI ÖRNEK K KATSAYISI HESAPLAMA</t>
  </si>
  <si>
    <t>HASTANE BİNASI ÖRNEK K KATSAYISI HESAPLAMA</t>
  </si>
  <si>
    <t>YERALTI METRO ÖRNEK K KATSAYISI HESAPLAMA</t>
  </si>
  <si>
    <t>OTOPARK ÖRNEK K KATSAYISI HESAPLAMA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</si>
</sst>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_T_L_-;\-* #,##0\ _T_L_-;_-* &quot;-&quot;\ _T_L_-;_-@_-"/>
    <numFmt numFmtId="165" formatCode="\$#,##0\ ;\(\$#,##0\)"/>
    <numFmt numFmtId="166" formatCode="_-* #,##0.00\ _T_L_-;\-* #,##0.00\ _T_L_-;_-* \-??\ _T_L_-;_-@_-"/>
    <numFmt numFmtId="167" formatCode="#,##0.00\ [$€-407];[Red]\-#,##0.00\ [$€-407]"/>
    <numFmt numFmtId="168" formatCode="#,##0.00[$YTL-41F];[Red]\-#,##0.00[$YTL-41F]"/>
  </numFmts>
  <fonts count="39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Arial Tur"/>
      <family val="2"/>
      <charset val="162"/>
    </font>
    <font>
      <sz val="10"/>
      <name val="Helv"/>
      <charset val="204"/>
    </font>
    <font>
      <b/>
      <sz val="10"/>
      <name val="Arial"/>
      <family val="2"/>
      <charset val="162"/>
    </font>
    <font>
      <b/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</font>
    <font>
      <sz val="10"/>
      <color indexed="22"/>
      <name val="Arial"/>
      <family val="2"/>
      <charset val="162"/>
    </font>
    <font>
      <sz val="12"/>
      <color indexed="22"/>
      <name val="Arial"/>
      <family val="2"/>
      <charset val="162"/>
    </font>
    <font>
      <b/>
      <sz val="18"/>
      <color indexed="22"/>
      <name val="Arial"/>
      <family val="2"/>
      <charset val="162"/>
    </font>
    <font>
      <b/>
      <sz val="12"/>
      <color indexed="22"/>
      <name val="Arial"/>
      <family val="2"/>
      <charset val="162"/>
    </font>
    <font>
      <sz val="11"/>
      <color indexed="8"/>
      <name val="Calibri"/>
      <family val="2"/>
      <charset val="162"/>
    </font>
    <font>
      <sz val="8"/>
      <color indexed="8"/>
      <name val="Arial"/>
      <family val="2"/>
      <charset val="162"/>
    </font>
    <font>
      <sz val="10"/>
      <name val="Arial Unicode MS"/>
      <family val="2"/>
      <charset val="162"/>
    </font>
    <font>
      <sz val="12"/>
      <name val="Times New Roman"/>
      <family val="1"/>
      <charset val="162"/>
    </font>
    <font>
      <b/>
      <i/>
      <sz val="16"/>
      <color indexed="8"/>
      <name val="Arial"/>
      <family val="2"/>
      <charset val="162"/>
    </font>
    <font>
      <sz val="10"/>
      <color indexed="8"/>
      <name val="Times New Roman"/>
      <family val="1"/>
      <charset val="162"/>
    </font>
    <font>
      <b/>
      <i/>
      <u/>
      <sz val="11"/>
      <color indexed="8"/>
      <name val="Arial"/>
      <family val="2"/>
      <charset val="162"/>
    </font>
    <font>
      <b/>
      <i/>
      <u/>
      <sz val="8"/>
      <color indexed="8"/>
      <name val="Arial"/>
      <family val="2"/>
      <charset val="162"/>
    </font>
    <font>
      <b/>
      <sz val="18"/>
      <color theme="3"/>
      <name val="Cambria"/>
      <family val="2"/>
      <charset val="162"/>
      <scheme val="major"/>
    </font>
    <font>
      <sz val="11"/>
      <color theme="1"/>
      <name val="Calibri"/>
      <family val="2"/>
      <scheme val="minor"/>
    </font>
    <font>
      <b/>
      <sz val="10"/>
      <color rgb="FF00B050"/>
      <name val="Arial Tur"/>
      <charset val="162"/>
    </font>
    <font>
      <sz val="10"/>
      <color rgb="FFFF0000"/>
      <name val="Arial Tur"/>
      <charset val="162"/>
    </font>
    <font>
      <b/>
      <sz val="10"/>
      <color theme="5" tint="-0.249977111117893"/>
      <name val="Arial Tur"/>
      <charset val="162"/>
    </font>
    <font>
      <sz val="11"/>
      <color theme="1"/>
      <name val="굴림"/>
      <family val="2"/>
      <charset val="129"/>
    </font>
    <font>
      <b/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name val="Arial Tur"/>
    </font>
    <font>
      <b/>
      <sz val="12"/>
      <name val="Arial Tur"/>
    </font>
    <font>
      <b/>
      <sz val="14"/>
      <name val="Arial Tur"/>
    </font>
    <font>
      <b/>
      <u/>
      <sz val="11"/>
      <color theme="3"/>
      <name val="Calibri"/>
      <family val="2"/>
      <scheme val="minor"/>
    </font>
    <font>
      <sz val="16"/>
      <color rgb="FFFF0000"/>
      <name val="Arial Tur"/>
      <charset val="162"/>
    </font>
    <font>
      <b/>
      <sz val="16"/>
      <color rgb="FFFF0000"/>
      <name val="Arial Tur"/>
      <charset val="162"/>
    </font>
  </fonts>
  <fills count="2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9" tint="0.59999389629810485"/>
        <bgColor indexed="64"/>
      </patternFill>
    </fill>
    <fill>
      <gradientFill degree="90">
        <stop position="0">
          <color theme="0"/>
        </stop>
        <stop position="0.5">
          <color theme="9" tint="0.40000610370189521"/>
        </stop>
        <stop position="1">
          <color theme="0"/>
        </stop>
      </gradientFill>
    </fill>
    <fill>
      <patternFill patternType="solid">
        <fgColor theme="6" tint="0.59999389629810485"/>
        <bgColor indexed="64"/>
      </patternFill>
    </fill>
    <fill>
      <gradientFill degree="90">
        <stop position="0">
          <color theme="0"/>
        </stop>
        <stop position="0.5">
          <color theme="4" tint="0.40000610370189521"/>
        </stop>
        <stop position="1">
          <color theme="0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indexed="64"/>
      </top>
      <bottom style="medium">
        <color theme="9" tint="-0.499984740745262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50">
    <xf numFmtId="0" fontId="0" fillId="0" borderId="0"/>
    <xf numFmtId="0" fontId="7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1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11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1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1" fillId="20" borderId="0" applyNumberFormat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0" borderId="0" applyFill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 textRotation="90"/>
    </xf>
    <xf numFmtId="0" fontId="21" fillId="0" borderId="0">
      <alignment horizontal="center" textRotation="90"/>
    </xf>
    <xf numFmtId="0" fontId="21" fillId="0" borderId="0">
      <alignment horizontal="center" textRotation="90"/>
    </xf>
    <xf numFmtId="0" fontId="21" fillId="0" borderId="0">
      <alignment horizontal="center" textRotation="9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/>
    <xf numFmtId="0" fontId="6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/>
    <xf numFmtId="0" fontId="20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8" fillId="0" borderId="0"/>
    <xf numFmtId="0" fontId="18" fillId="0" borderId="0"/>
    <xf numFmtId="0" fontId="3" fillId="0" borderId="0"/>
    <xf numFmtId="0" fontId="20" fillId="0" borderId="0"/>
    <xf numFmtId="0" fontId="20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19" fillId="0" borderId="0" applyFill="0" applyBorder="0" applyAlignment="0" applyProtection="0"/>
    <xf numFmtId="9" fontId="20" fillId="0" borderId="0" applyFill="0" applyBorder="0" applyAlignment="0" applyProtection="0"/>
    <xf numFmtId="9" fontId="19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0" fontId="23" fillId="0" borderId="0"/>
    <xf numFmtId="0" fontId="23" fillId="0" borderId="0"/>
    <xf numFmtId="0" fontId="24" fillId="0" borderId="0"/>
    <xf numFmtId="0" fontId="24" fillId="0" borderId="0"/>
    <xf numFmtId="167" fontId="23" fillId="0" borderId="0"/>
    <xf numFmtId="167" fontId="23" fillId="0" borderId="0"/>
    <xf numFmtId="167" fontId="24" fillId="0" borderId="0"/>
    <xf numFmtId="167" fontId="24" fillId="0" borderId="0"/>
    <xf numFmtId="168" fontId="24" fillId="0" borderId="0"/>
    <xf numFmtId="168" fontId="24" fillId="0" borderId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9" fontId="19" fillId="0" borderId="0" applyFill="0" applyBorder="0" applyAlignment="0" applyProtection="0"/>
    <xf numFmtId="0" fontId="5" fillId="0" borderId="0"/>
    <xf numFmtId="0" fontId="2" fillId="0" borderId="0"/>
    <xf numFmtId="0" fontId="26" fillId="0" borderId="0"/>
    <xf numFmtId="0" fontId="4" fillId="0" borderId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30" fillId="0" borderId="0">
      <alignment vertical="center"/>
    </xf>
    <xf numFmtId="0" fontId="31" fillId="0" borderId="3" applyNumberFormat="0" applyFill="0" applyAlignment="0" applyProtection="0"/>
  </cellStyleXfs>
  <cellXfs count="49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4" fillId="27" borderId="1" xfId="0" applyFont="1" applyFill="1" applyBorder="1" applyAlignment="1" applyProtection="1">
      <alignment horizontal="center" vertical="center"/>
    </xf>
    <xf numFmtId="2" fontId="35" fillId="27" borderId="2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Alignment="1" applyProtection="1">
      <alignment horizontal="center" vertical="center"/>
    </xf>
    <xf numFmtId="2" fontId="35" fillId="0" borderId="0" xfId="0" applyNumberFormat="1" applyFont="1" applyFill="1" applyAlignment="1" applyProtection="1">
      <alignment horizontal="center" vertical="center"/>
    </xf>
    <xf numFmtId="0" fontId="31" fillId="0" borderId="11" xfId="149" applyFill="1" applyBorder="1" applyAlignment="1" applyProtection="1">
      <alignment horizontal="center" vertical="center"/>
    </xf>
    <xf numFmtId="0" fontId="31" fillId="24" borderId="10" xfId="149" applyFill="1" applyBorder="1" applyAlignment="1" applyProtection="1">
      <alignment horizontal="center" vertical="center"/>
    </xf>
    <xf numFmtId="17" fontId="31" fillId="24" borderId="10" xfId="149" applyNumberFormat="1" applyFill="1" applyBorder="1" applyAlignment="1" applyProtection="1">
      <alignment horizontal="center" vertical="center"/>
    </xf>
    <xf numFmtId="2" fontId="29" fillId="0" borderId="8" xfId="0" applyNumberFormat="1" applyFont="1" applyFill="1" applyBorder="1" applyAlignment="1" applyProtection="1">
      <alignment horizontal="center" vertical="center"/>
    </xf>
    <xf numFmtId="2" fontId="28" fillId="0" borderId="8" xfId="0" applyNumberFormat="1" applyFont="1" applyFill="1" applyBorder="1" applyAlignment="1" applyProtection="1">
      <alignment horizontal="center" vertical="center"/>
    </xf>
    <xf numFmtId="0" fontId="28" fillId="0" borderId="8" xfId="0" applyFont="1" applyFill="1" applyBorder="1" applyAlignment="1" applyProtection="1">
      <alignment horizontal="center" vertical="center"/>
    </xf>
    <xf numFmtId="9" fontId="29" fillId="0" borderId="0" xfId="0" applyNumberFormat="1" applyFont="1" applyFill="1" applyBorder="1" applyAlignment="1" applyProtection="1">
      <alignment horizontal="center" vertical="center"/>
    </xf>
    <xf numFmtId="10" fontId="29" fillId="0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9" fontId="29" fillId="0" borderId="0" xfId="0" applyNumberFormat="1" applyFont="1" applyFill="1" applyAlignment="1" applyProtection="1">
      <alignment horizontal="center" vertical="center"/>
    </xf>
    <xf numFmtId="2" fontId="29" fillId="0" borderId="0" xfId="0" applyNumberFormat="1" applyFont="1" applyFill="1" applyAlignment="1" applyProtection="1">
      <alignment horizontal="center" vertical="center"/>
    </xf>
    <xf numFmtId="9" fontId="27" fillId="0" borderId="0" xfId="0" applyNumberFormat="1" applyFont="1" applyFill="1" applyAlignment="1" applyProtection="1">
      <alignment horizontal="center" vertical="center"/>
    </xf>
    <xf numFmtId="9" fontId="0" fillId="0" borderId="0" xfId="0" applyNumberFormat="1" applyFill="1" applyAlignment="1" applyProtection="1">
      <alignment horizontal="center" vertical="center"/>
    </xf>
    <xf numFmtId="0" fontId="36" fillId="25" borderId="12" xfId="149" applyFont="1" applyFill="1" applyBorder="1" applyAlignment="1" applyProtection="1">
      <alignment horizontal="center" vertical="center"/>
      <protection locked="0"/>
    </xf>
    <xf numFmtId="0" fontId="33" fillId="26" borderId="4" xfId="0" applyFont="1" applyFill="1" applyBorder="1" applyAlignment="1" applyProtection="1">
      <alignment horizontal="center" vertical="center"/>
    </xf>
    <xf numFmtId="0" fontId="33" fillId="26" borderId="5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33" fillId="26" borderId="6" xfId="0" applyFont="1" applyFill="1" applyBorder="1" applyAlignment="1" applyProtection="1">
      <alignment horizontal="center" vertical="center"/>
    </xf>
    <xf numFmtId="2" fontId="29" fillId="0" borderId="10" xfId="0" applyNumberFormat="1" applyFont="1" applyFill="1" applyBorder="1" applyAlignment="1" applyProtection="1">
      <alignment horizontal="center" vertical="center"/>
      <protection hidden="1"/>
    </xf>
    <xf numFmtId="0" fontId="32" fillId="26" borderId="13" xfId="149" applyFont="1" applyFill="1" applyBorder="1" applyAlignment="1" applyProtection="1">
      <alignment horizontal="left" vertical="center"/>
    </xf>
    <xf numFmtId="0" fontId="36" fillId="25" borderId="14" xfId="149" applyFont="1" applyFill="1" applyBorder="1" applyAlignment="1" applyProtection="1">
      <alignment horizontal="center" vertical="center"/>
      <protection locked="0"/>
    </xf>
    <xf numFmtId="0" fontId="31" fillId="0" borderId="9" xfId="149" applyFill="1" applyBorder="1" applyAlignment="1" applyProtection="1">
      <alignment horizontal="center" vertical="center"/>
    </xf>
    <xf numFmtId="0" fontId="31" fillId="24" borderId="7" xfId="149" applyFill="1" applyBorder="1" applyAlignment="1" applyProtection="1">
      <alignment horizontal="center" vertical="center"/>
    </xf>
    <xf numFmtId="17" fontId="31" fillId="24" borderId="7" xfId="149" applyNumberFormat="1" applyFill="1" applyBorder="1" applyAlignment="1" applyProtection="1">
      <alignment horizontal="center" vertical="center"/>
    </xf>
    <xf numFmtId="17" fontId="31" fillId="24" borderId="15" xfId="149" applyNumberFormat="1" applyFill="1" applyBorder="1" applyAlignment="1" applyProtection="1">
      <alignment horizontal="center" vertical="center"/>
    </xf>
    <xf numFmtId="9" fontId="29" fillId="0" borderId="16" xfId="0" applyNumberFormat="1" applyFont="1" applyFill="1" applyBorder="1" applyAlignment="1" applyProtection="1">
      <alignment horizontal="center" vertical="center"/>
    </xf>
    <xf numFmtId="2" fontId="28" fillId="0" borderId="17" xfId="0" applyNumberFormat="1" applyFont="1" applyFill="1" applyBorder="1" applyAlignment="1" applyProtection="1">
      <alignment horizontal="center" vertical="center"/>
    </xf>
    <xf numFmtId="0" fontId="32" fillId="26" borderId="18" xfId="149" applyFont="1" applyFill="1" applyBorder="1" applyAlignment="1" applyProtection="1">
      <alignment horizontal="left" vertical="center"/>
    </xf>
    <xf numFmtId="17" fontId="31" fillId="24" borderId="19" xfId="149" applyNumberFormat="1" applyFill="1" applyBorder="1" applyAlignment="1" applyProtection="1">
      <alignment horizontal="center" vertical="center"/>
    </xf>
    <xf numFmtId="0" fontId="28" fillId="0" borderId="17" xfId="0" applyFont="1" applyFill="1" applyBorder="1" applyAlignment="1" applyProtection="1">
      <alignment horizontal="center" vertical="center"/>
    </xf>
    <xf numFmtId="9" fontId="29" fillId="0" borderId="20" xfId="0" applyNumberFormat="1" applyFont="1" applyFill="1" applyBorder="1" applyAlignment="1" applyProtection="1">
      <alignment horizontal="center" vertical="center"/>
    </xf>
    <xf numFmtId="2" fontId="29" fillId="0" borderId="21" xfId="0" applyNumberFormat="1" applyFont="1" applyFill="1" applyBorder="1" applyAlignment="1" applyProtection="1">
      <alignment horizontal="center" vertical="center"/>
      <protection hidden="1"/>
    </xf>
    <xf numFmtId="2" fontId="29" fillId="0" borderId="22" xfId="0" applyNumberFormat="1" applyFont="1" applyFill="1" applyBorder="1" applyAlignment="1" applyProtection="1">
      <alignment horizontal="center" vertical="center"/>
    </xf>
    <xf numFmtId="0" fontId="28" fillId="0" borderId="22" xfId="0" applyFont="1" applyFill="1" applyBorder="1" applyAlignment="1" applyProtection="1">
      <alignment horizontal="center" vertical="center"/>
    </xf>
    <xf numFmtId="0" fontId="28" fillId="0" borderId="23" xfId="0" applyFont="1" applyFill="1" applyBorder="1" applyAlignment="1" applyProtection="1">
      <alignment horizontal="center" vertical="center"/>
    </xf>
    <xf numFmtId="17" fontId="31" fillId="24" borderId="10" xfId="149" applyNumberFormat="1" applyFill="1" applyBorder="1" applyAlignment="1" applyProtection="1">
      <alignment horizontal="left" vertical="center"/>
    </xf>
    <xf numFmtId="17" fontId="31" fillId="24" borderId="19" xfId="149" applyNumberFormat="1" applyFill="1" applyBorder="1" applyAlignment="1" applyProtection="1">
      <alignment horizontal="left" vertical="center"/>
    </xf>
    <xf numFmtId="0" fontId="31" fillId="24" borderId="10" xfId="149" applyFill="1" applyBorder="1" applyAlignment="1" applyProtection="1">
      <alignment horizontal="left" vertical="center"/>
    </xf>
    <xf numFmtId="0" fontId="37" fillId="0" borderId="0" xfId="0" applyFont="1" applyFill="1" applyAlignment="1" applyProtection="1">
      <alignment horizontal="center" vertical="center"/>
    </xf>
    <xf numFmtId="0" fontId="38" fillId="0" borderId="0" xfId="0" applyFont="1" applyFill="1" applyAlignment="1" applyProtection="1">
      <alignment horizontal="center" vertical="center"/>
    </xf>
  </cellXfs>
  <cellStyles count="150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Başlık 3" xfId="149" builtinId="18"/>
    <cellStyle name="Binlik Ayracı 2" xfId="20"/>
    <cellStyle name="Comma 2" xfId="21"/>
    <cellStyle name="Comma0" xfId="22"/>
    <cellStyle name="Currency0" xfId="23"/>
    <cellStyle name="Date" xfId="24"/>
    <cellStyle name="Emphasis 1" xfId="25"/>
    <cellStyle name="Emphasis 2" xfId="26"/>
    <cellStyle name="Emphasis 3" xfId="27"/>
    <cellStyle name="Fixed" xfId="28"/>
    <cellStyle name="HEADING1" xfId="29"/>
    <cellStyle name="HEADING2" xfId="30"/>
    <cellStyle name="Heading 1 2" xfId="31"/>
    <cellStyle name="Heading 1 2 2" xfId="32"/>
    <cellStyle name="Heading 5" xfId="33"/>
    <cellStyle name="Heading1 1" xfId="34"/>
    <cellStyle name="Heading1 1 2" xfId="35"/>
    <cellStyle name="Heading1 2" xfId="36"/>
    <cellStyle name="Heading1 3" xfId="37"/>
    <cellStyle name="Normal" xfId="0" builtinId="0"/>
    <cellStyle name="Normal 10" xfId="38"/>
    <cellStyle name="Normal 11" xfId="39"/>
    <cellStyle name="Normal 12" xfId="40"/>
    <cellStyle name="Normal 13" xfId="41"/>
    <cellStyle name="Normal 14" xfId="42"/>
    <cellStyle name="Normal 15" xfId="43"/>
    <cellStyle name="Normal 16" xfId="44"/>
    <cellStyle name="Normal 17" xfId="45"/>
    <cellStyle name="Normal 18" xfId="46"/>
    <cellStyle name="Normal 19" xfId="47"/>
    <cellStyle name="Normal 2" xfId="48"/>
    <cellStyle name="Normal 2 10" xfId="49"/>
    <cellStyle name="Normal 2 11" xfId="50"/>
    <cellStyle name="Normal 2 12" xfId="51"/>
    <cellStyle name="Normal 2 13" xfId="52"/>
    <cellStyle name="Normal 2 14" xfId="53"/>
    <cellStyle name="Normal 2 15" xfId="54"/>
    <cellStyle name="Normal 2 16" xfId="55"/>
    <cellStyle name="Normal 2 17" xfId="56"/>
    <cellStyle name="Normal 2 18" xfId="57"/>
    <cellStyle name="Normal 2 19" xfId="58"/>
    <cellStyle name="Normal 2 2" xfId="59"/>
    <cellStyle name="Normal 2 2 14" xfId="142"/>
    <cellStyle name="Normal 2 2 2" xfId="60"/>
    <cellStyle name="Normal 2 2 3" xfId="61"/>
    <cellStyle name="Normal 2 2 3 4" xfId="144"/>
    <cellStyle name="Normal 2 20" xfId="62"/>
    <cellStyle name="Normal 2 21" xfId="63"/>
    <cellStyle name="Normal 2 22" xfId="64"/>
    <cellStyle name="Normal 2 23" xfId="65"/>
    <cellStyle name="Normal 2 24" xfId="66"/>
    <cellStyle name="Normal 2 25" xfId="67"/>
    <cellStyle name="Normal 2 26" xfId="68"/>
    <cellStyle name="Normal 2 27" xfId="69"/>
    <cellStyle name="Normal 2 28" xfId="70"/>
    <cellStyle name="Normal 2 29" xfId="71"/>
    <cellStyle name="Normal 2 3" xfId="72"/>
    <cellStyle name="Normal 2 3 2" xfId="73"/>
    <cellStyle name="Normal 2 30" xfId="74"/>
    <cellStyle name="Normal 2 31" xfId="75"/>
    <cellStyle name="Normal 2 32" xfId="76"/>
    <cellStyle name="Normal 2 33" xfId="77"/>
    <cellStyle name="Normal 2 34" xfId="78"/>
    <cellStyle name="Normal 2 35" xfId="79"/>
    <cellStyle name="Normal 2 4" xfId="80"/>
    <cellStyle name="Normal 2 5" xfId="81"/>
    <cellStyle name="Normal 2 6" xfId="82"/>
    <cellStyle name="Normal 2 7" xfId="83"/>
    <cellStyle name="Normal 2 8" xfId="84"/>
    <cellStyle name="Normal 2 9" xfId="85"/>
    <cellStyle name="Normal 20" xfId="86"/>
    <cellStyle name="Normal 21" xfId="87"/>
    <cellStyle name="Normal 22" xfId="88"/>
    <cellStyle name="Normal 23" xfId="89"/>
    <cellStyle name="Normal 24" xfId="90"/>
    <cellStyle name="Normal 25" xfId="91"/>
    <cellStyle name="Normal 26" xfId="92"/>
    <cellStyle name="Normal 27" xfId="93"/>
    <cellStyle name="Normal 27 2" xfId="147"/>
    <cellStyle name="Normal 28" xfId="94"/>
    <cellStyle name="Normal 29" xfId="95"/>
    <cellStyle name="Normal 3" xfId="96"/>
    <cellStyle name="Normal 3 2" xfId="97"/>
    <cellStyle name="Normal 3 2 2" xfId="98"/>
    <cellStyle name="Normal 3 3" xfId="99"/>
    <cellStyle name="Normal 30" xfId="100"/>
    <cellStyle name="Normal 31" xfId="101"/>
    <cellStyle name="Normal 32" xfId="102"/>
    <cellStyle name="Normal 39" xfId="145"/>
    <cellStyle name="Normal 4" xfId="103"/>
    <cellStyle name="Normal 4 2" xfId="104"/>
    <cellStyle name="Normal 4 3" xfId="105"/>
    <cellStyle name="Normal 5" xfId="106"/>
    <cellStyle name="Normal 5 2" xfId="107"/>
    <cellStyle name="Normal 5 3" xfId="108"/>
    <cellStyle name="Normal 59 2" xfId="141"/>
    <cellStyle name="Normal 6" xfId="109"/>
    <cellStyle name="Normal 6 2" xfId="110"/>
    <cellStyle name="Normal 7" xfId="111"/>
    <cellStyle name="Normal 8" xfId="112"/>
    <cellStyle name="Normal 9" xfId="113"/>
    <cellStyle name="Normal 9 8" xfId="143"/>
    <cellStyle name="Percent 2" xfId="114"/>
    <cellStyle name="Percent 2 2" xfId="115"/>
    <cellStyle name="Percent 2 2 2" xfId="116"/>
    <cellStyle name="Percent 3" xfId="117"/>
    <cellStyle name="Percent 3 2" xfId="118"/>
    <cellStyle name="Percent 4" xfId="119"/>
    <cellStyle name="Percent 5" xfId="120"/>
    <cellStyle name="Result 1" xfId="121"/>
    <cellStyle name="Result 1 2" xfId="122"/>
    <cellStyle name="Result 2" xfId="123"/>
    <cellStyle name="Result 3" xfId="124"/>
    <cellStyle name="Result2 1" xfId="125"/>
    <cellStyle name="Result2 1 2" xfId="126"/>
    <cellStyle name="Result2 2" xfId="127"/>
    <cellStyle name="Result2 2 2" xfId="128"/>
    <cellStyle name="Result2 3" xfId="129"/>
    <cellStyle name="Result2 4" xfId="130"/>
    <cellStyle name="SatırDüzeyi_1 2" xfId="131"/>
    <cellStyle name="Sheet Title" xfId="132"/>
    <cellStyle name="Stil 1" xfId="1"/>
    <cellStyle name="Style 1" xfId="133"/>
    <cellStyle name="Style 1 2" xfId="134"/>
    <cellStyle name="Style 1 2 2" xfId="135"/>
    <cellStyle name="Style 1 3" xfId="136"/>
    <cellStyle name="Style 1 4" xfId="137"/>
    <cellStyle name="SütunDüzeyi_1 2" xfId="138"/>
    <cellStyle name="Virgül [0]_ GEÇERLİ NET TEKLİF (2)" xfId="139"/>
    <cellStyle name="Yüzde 2" xfId="140"/>
    <cellStyle name="Yüzde 4" xfId="146"/>
    <cellStyle name="표준 2" xfId="14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42"/>
  <sheetViews>
    <sheetView tabSelected="1" view="pageBreakPreview" zoomScale="60" zoomScaleNormal="85" workbookViewId="0">
      <selection activeCell="C5" sqref="C5"/>
    </sheetView>
  </sheetViews>
  <sheetFormatPr defaultRowHeight="12.75"/>
  <cols>
    <col min="1" max="1" width="8.85546875" style="1" customWidth="1"/>
    <col min="2" max="2" width="34.28515625" style="2" customWidth="1"/>
    <col min="3" max="3" width="19.7109375" style="2" customWidth="1"/>
    <col min="4" max="4" width="8.5703125" style="2" hidden="1" customWidth="1"/>
    <col min="5" max="11" width="17.7109375" style="2" customWidth="1"/>
    <col min="12" max="12" width="21.28515625" style="2" customWidth="1"/>
    <col min="13" max="13" width="21.85546875" style="2" customWidth="1"/>
    <col min="14" max="14" width="20.140625" style="2" customWidth="1"/>
    <col min="15" max="15" width="6.7109375" style="2" customWidth="1"/>
    <col min="16" max="16" width="12.5703125" style="2" bestFit="1" customWidth="1"/>
    <col min="17" max="17" width="8.85546875" style="2"/>
    <col min="18" max="16384" width="9.140625" style="1"/>
  </cols>
  <sheetData>
    <row r="1" spans="2:14" ht="13.5" thickBot="1"/>
    <row r="2" spans="2:14" ht="50.25" customHeight="1" thickBot="1">
      <c r="B2" s="3" t="s">
        <v>106</v>
      </c>
      <c r="C2" s="4">
        <f>D36</f>
        <v>0.99900000000000011</v>
      </c>
    </row>
    <row r="3" spans="2:14" ht="15.75" customHeight="1" thickBot="1">
      <c r="B3" s="5"/>
      <c r="C3" s="6"/>
    </row>
    <row r="4" spans="2:14" ht="24" customHeight="1" thickBot="1">
      <c r="B4" s="23" t="s">
        <v>105</v>
      </c>
      <c r="C4" s="24" t="s">
        <v>104</v>
      </c>
      <c r="D4" s="25" t="s">
        <v>95</v>
      </c>
      <c r="E4" s="24" t="s">
        <v>0</v>
      </c>
      <c r="F4" s="24" t="s">
        <v>1</v>
      </c>
      <c r="G4" s="24" t="s">
        <v>2</v>
      </c>
      <c r="H4" s="24" t="s">
        <v>3</v>
      </c>
      <c r="I4" s="24" t="s">
        <v>4</v>
      </c>
      <c r="J4" s="24" t="s">
        <v>5</v>
      </c>
      <c r="K4" s="24" t="s">
        <v>6</v>
      </c>
      <c r="L4" s="24" t="s">
        <v>7</v>
      </c>
      <c r="M4" s="24" t="s">
        <v>8</v>
      </c>
      <c r="N4" s="26" t="s">
        <v>65</v>
      </c>
    </row>
    <row r="5" spans="2:14" ht="24.95" customHeight="1" thickBot="1">
      <c r="B5" s="28" t="s">
        <v>9</v>
      </c>
      <c r="C5" s="29" t="s">
        <v>4</v>
      </c>
      <c r="D5" s="30"/>
      <c r="E5" s="31" t="s">
        <v>10</v>
      </c>
      <c r="F5" s="31" t="s">
        <v>71</v>
      </c>
      <c r="G5" s="31" t="s">
        <v>72</v>
      </c>
      <c r="H5" s="31" t="s">
        <v>80</v>
      </c>
      <c r="I5" s="31" t="s">
        <v>11</v>
      </c>
      <c r="J5" s="32" t="s">
        <v>12</v>
      </c>
      <c r="K5" s="32" t="s">
        <v>13</v>
      </c>
      <c r="L5" s="32" t="s">
        <v>14</v>
      </c>
      <c r="M5" s="32" t="s">
        <v>15</v>
      </c>
      <c r="N5" s="33" t="s">
        <v>66</v>
      </c>
    </row>
    <row r="6" spans="2:14" ht="20.100000000000001" customHeight="1" thickBot="1">
      <c r="B6" s="34">
        <v>0.03</v>
      </c>
      <c r="C6" s="27">
        <f>IF(C5=$E$4,E6,IF(C5=$F$4,F6,IF(C5=$G$4,G6,IF(C5=$H$4,H6,IF(C5=$I$4,I6,IF(C5=$J$4,J6,IF(C5=$K$4,K6,IF(C5=$L$4,L6,IF(C5=$M$4,M6,IF(C5=$N$4,N6))))))))))</f>
        <v>1.1000000000000001</v>
      </c>
      <c r="D6" s="10">
        <f>+$C6*$B6</f>
        <v>3.3000000000000002E-2</v>
      </c>
      <c r="E6" s="11">
        <v>0.85</v>
      </c>
      <c r="F6" s="11">
        <v>0.9</v>
      </c>
      <c r="G6" s="11">
        <v>0.95</v>
      </c>
      <c r="H6" s="11">
        <v>1</v>
      </c>
      <c r="I6" s="11">
        <v>1.1000000000000001</v>
      </c>
      <c r="J6" s="11">
        <v>1.3</v>
      </c>
      <c r="K6" s="11">
        <v>1.4</v>
      </c>
      <c r="L6" s="11">
        <v>1.5</v>
      </c>
      <c r="M6" s="11">
        <v>1.6</v>
      </c>
      <c r="N6" s="35">
        <v>1.7</v>
      </c>
    </row>
    <row r="7" spans="2:14" ht="24.95" customHeight="1" thickBot="1">
      <c r="B7" s="36" t="s">
        <v>16</v>
      </c>
      <c r="C7" s="22" t="s">
        <v>4</v>
      </c>
      <c r="D7" s="7"/>
      <c r="E7" s="8" t="s">
        <v>81</v>
      </c>
      <c r="F7" s="8" t="s">
        <v>82</v>
      </c>
      <c r="G7" s="8" t="s">
        <v>73</v>
      </c>
      <c r="H7" s="8" t="s">
        <v>107</v>
      </c>
      <c r="I7" s="46" t="s">
        <v>108</v>
      </c>
      <c r="J7" s="44" t="s">
        <v>109</v>
      </c>
      <c r="K7" s="44" t="s">
        <v>110</v>
      </c>
      <c r="L7" s="44" t="s">
        <v>111</v>
      </c>
      <c r="M7" s="44" t="s">
        <v>112</v>
      </c>
      <c r="N7" s="45" t="s">
        <v>113</v>
      </c>
    </row>
    <row r="8" spans="2:14" ht="20.100000000000001" customHeight="1" thickBot="1">
      <c r="B8" s="34">
        <v>0.1</v>
      </c>
      <c r="C8" s="27">
        <f>IF(C7=$E$4,E8,IF(C7=$F$4,F8,IF(C7=$G$4,G8,IF(C7=$H$4,H8,IF(C7=$I$4,I8,IF(C7=$J$4,J8,IF(C7=$K$4,K8,IF(C7=$L$4,L8,IF(C7=$M$4,M8,IF(C7=$N$4,N8))))))))))</f>
        <v>1.25</v>
      </c>
      <c r="D8" s="10">
        <f>+$C8*$B8</f>
        <v>0.125</v>
      </c>
      <c r="E8" s="12">
        <v>0.85</v>
      </c>
      <c r="F8" s="12">
        <v>0.9</v>
      </c>
      <c r="G8" s="12">
        <v>0.95</v>
      </c>
      <c r="H8" s="12">
        <v>1</v>
      </c>
      <c r="I8" s="12">
        <v>1.25</v>
      </c>
      <c r="J8" s="12">
        <v>1.3</v>
      </c>
      <c r="K8" s="12">
        <v>1.45</v>
      </c>
      <c r="L8" s="12">
        <v>1.65</v>
      </c>
      <c r="M8" s="12">
        <v>1.85</v>
      </c>
      <c r="N8" s="38">
        <v>2</v>
      </c>
    </row>
    <row r="9" spans="2:14" ht="24.95" customHeight="1" thickBot="1">
      <c r="B9" s="36" t="s">
        <v>85</v>
      </c>
      <c r="C9" s="22" t="s">
        <v>4</v>
      </c>
      <c r="D9" s="7"/>
      <c r="E9" s="8" t="s">
        <v>17</v>
      </c>
      <c r="F9" s="8" t="s">
        <v>18</v>
      </c>
      <c r="G9" s="8" t="s">
        <v>19</v>
      </c>
      <c r="H9" s="8" t="s">
        <v>20</v>
      </c>
      <c r="I9" s="8" t="s">
        <v>21</v>
      </c>
      <c r="J9" s="9" t="s">
        <v>22</v>
      </c>
      <c r="K9" s="9" t="s">
        <v>23</v>
      </c>
      <c r="L9" s="9" t="s">
        <v>24</v>
      </c>
      <c r="M9" s="9" t="s">
        <v>25</v>
      </c>
      <c r="N9" s="37" t="s">
        <v>67</v>
      </c>
    </row>
    <row r="10" spans="2:14" ht="20.100000000000001" customHeight="1" thickBot="1">
      <c r="B10" s="34">
        <v>0.04</v>
      </c>
      <c r="C10" s="27">
        <f>IF(C9=$E$4,E10,IF(C9=$F$4,F10,IF(C9=$G$4,G10,IF(C9=$H$4,H10,IF(C9=$I$4,I10,IF(C9=$J$4,J10,IF(C9=$K$4,K10,IF(C9=$L$4,L10,IF(C9=$M$4,M10,IF(C9=$N$4,N10))))))))))</f>
        <v>1.1000000000000001</v>
      </c>
      <c r="D10" s="10">
        <f>+$C10*$B10</f>
        <v>4.4000000000000004E-2</v>
      </c>
      <c r="E10" s="12">
        <v>0.85</v>
      </c>
      <c r="F10" s="12">
        <v>0.9</v>
      </c>
      <c r="G10" s="12">
        <v>0.95</v>
      </c>
      <c r="H10" s="12">
        <v>1</v>
      </c>
      <c r="I10" s="12">
        <v>1.1000000000000001</v>
      </c>
      <c r="J10" s="12">
        <v>1.25</v>
      </c>
      <c r="K10" s="12">
        <v>1.35</v>
      </c>
      <c r="L10" s="12">
        <v>1.45</v>
      </c>
      <c r="M10" s="12">
        <v>1.55</v>
      </c>
      <c r="N10" s="38">
        <v>1.65</v>
      </c>
    </row>
    <row r="11" spans="2:14" ht="24.95" customHeight="1" thickBot="1">
      <c r="B11" s="36" t="s">
        <v>26</v>
      </c>
      <c r="C11" s="22" t="s">
        <v>3</v>
      </c>
      <c r="D11" s="7"/>
      <c r="E11" s="8" t="s">
        <v>17</v>
      </c>
      <c r="F11" s="8" t="s">
        <v>18</v>
      </c>
      <c r="G11" s="8" t="s">
        <v>27</v>
      </c>
      <c r="H11" s="8" t="s">
        <v>21</v>
      </c>
      <c r="I11" s="8" t="s">
        <v>28</v>
      </c>
      <c r="J11" s="9" t="s">
        <v>29</v>
      </c>
      <c r="K11" s="9" t="s">
        <v>24</v>
      </c>
      <c r="L11" s="9" t="s">
        <v>68</v>
      </c>
      <c r="M11" s="44" t="s">
        <v>69</v>
      </c>
      <c r="N11" s="45" t="s">
        <v>30</v>
      </c>
    </row>
    <row r="12" spans="2:14" ht="20.100000000000001" customHeight="1" thickBot="1">
      <c r="B12" s="34">
        <v>0.05</v>
      </c>
      <c r="C12" s="27">
        <f>IF(C11=$E$4,E12,IF(C11=$F$4,F12,IF(C11=$G$4,G12,IF(C11=$H$4,H12,IF(C11=$I$4,I12,IF(C11=$J$4,J12,IF(C11=$K$4,K12,IF(C11=$L$4,L12,IF(C11=$M$4,M12,IF(C11=$N$4,N12))))))))))</f>
        <v>1</v>
      </c>
      <c r="D12" s="10">
        <f>+$C12*$B12</f>
        <v>0.05</v>
      </c>
      <c r="E12" s="12">
        <v>0.85</v>
      </c>
      <c r="F12" s="12">
        <v>0.9</v>
      </c>
      <c r="G12" s="12">
        <v>0.95</v>
      </c>
      <c r="H12" s="12">
        <v>1</v>
      </c>
      <c r="I12" s="12">
        <v>1.1000000000000001</v>
      </c>
      <c r="J12" s="12">
        <v>1.2</v>
      </c>
      <c r="K12" s="12">
        <v>1.3</v>
      </c>
      <c r="L12" s="12">
        <v>1.4</v>
      </c>
      <c r="M12" s="12">
        <v>1.6</v>
      </c>
      <c r="N12" s="38">
        <v>1.8</v>
      </c>
    </row>
    <row r="13" spans="2:14" ht="24.95" customHeight="1" thickBot="1">
      <c r="B13" s="36" t="s">
        <v>103</v>
      </c>
      <c r="C13" s="22" t="s">
        <v>2</v>
      </c>
      <c r="D13" s="7"/>
      <c r="E13" s="8" t="s">
        <v>99</v>
      </c>
      <c r="F13" s="8" t="s">
        <v>98</v>
      </c>
      <c r="G13" s="8" t="s">
        <v>97</v>
      </c>
      <c r="H13" s="8" t="s">
        <v>96</v>
      </c>
      <c r="I13" s="8" t="s">
        <v>100</v>
      </c>
      <c r="J13" s="9" t="s">
        <v>101</v>
      </c>
      <c r="K13" s="9" t="s">
        <v>102</v>
      </c>
      <c r="L13" s="9" t="s">
        <v>31</v>
      </c>
      <c r="M13" s="9" t="s">
        <v>32</v>
      </c>
      <c r="N13" s="37" t="s">
        <v>32</v>
      </c>
    </row>
    <row r="14" spans="2:14" ht="20.100000000000001" customHeight="1" thickBot="1">
      <c r="B14" s="34">
        <v>7.0000000000000007E-2</v>
      </c>
      <c r="C14" s="27">
        <f>IF(C13=$E$4,E14,IF(C13=$F$4,F14,IF(C13=$G$4,G14,IF(C13=$H$4,H14,IF(C13=$I$4,I14,IF(C13=$J$4,J14,IF(C13=$K$4,K14,IF(C13=$L$4,L14,IF(C13=$M$4,M14,IF(C13=$N$4,N14))))))))))</f>
        <v>0.95</v>
      </c>
      <c r="D14" s="10">
        <f>+$C14*$B14</f>
        <v>6.6500000000000004E-2</v>
      </c>
      <c r="E14" s="12">
        <v>0.85</v>
      </c>
      <c r="F14" s="12">
        <v>0.9</v>
      </c>
      <c r="G14" s="12">
        <v>0.95</v>
      </c>
      <c r="H14" s="12">
        <v>1</v>
      </c>
      <c r="I14" s="12">
        <v>1.1000000000000001</v>
      </c>
      <c r="J14" s="12">
        <v>1.25</v>
      </c>
      <c r="K14" s="12">
        <v>1.75</v>
      </c>
      <c r="L14" s="12">
        <v>2.25</v>
      </c>
      <c r="M14" s="12">
        <v>2.5</v>
      </c>
      <c r="N14" s="38">
        <v>3</v>
      </c>
    </row>
    <row r="15" spans="2:14" ht="24.95" customHeight="1" thickBot="1">
      <c r="B15" s="36" t="s">
        <v>33</v>
      </c>
      <c r="C15" s="22" t="s">
        <v>3</v>
      </c>
      <c r="D15" s="7"/>
      <c r="E15" s="8" t="s">
        <v>61</v>
      </c>
      <c r="F15" s="8" t="s">
        <v>34</v>
      </c>
      <c r="G15" s="8" t="s">
        <v>35</v>
      </c>
      <c r="H15" s="8" t="s">
        <v>36</v>
      </c>
      <c r="I15" s="8" t="s">
        <v>37</v>
      </c>
      <c r="J15" s="9" t="s">
        <v>38</v>
      </c>
      <c r="K15" s="9" t="s">
        <v>39</v>
      </c>
      <c r="L15" s="9" t="s">
        <v>40</v>
      </c>
      <c r="M15" s="9" t="s">
        <v>41</v>
      </c>
      <c r="N15" s="37" t="s">
        <v>42</v>
      </c>
    </row>
    <row r="16" spans="2:14" ht="20.100000000000001" customHeight="1" thickBot="1">
      <c r="B16" s="34">
        <v>0.12</v>
      </c>
      <c r="C16" s="27">
        <f>IF(C15=$E$4,E16,IF(C15=$F$4,F16,IF(C15=$G$4,G16,IF(C15=$H$4,H16,IF(C15=$I$4,I16,IF(C15=$J$4,J16,IF(C15=$K$4,K16,IF(C15=$L$4,L16,IF(C15=$M$4,M16,IF(C15=$N$4,N16))))))))))</f>
        <v>1</v>
      </c>
      <c r="D16" s="10">
        <f>+$C16*$B16</f>
        <v>0.12</v>
      </c>
      <c r="E16" s="12">
        <v>0.85</v>
      </c>
      <c r="F16" s="12">
        <v>0.9</v>
      </c>
      <c r="G16" s="12">
        <v>0.95</v>
      </c>
      <c r="H16" s="12">
        <v>1</v>
      </c>
      <c r="I16" s="12">
        <v>1.25</v>
      </c>
      <c r="J16" s="12">
        <v>1.5</v>
      </c>
      <c r="K16" s="12">
        <v>1.75</v>
      </c>
      <c r="L16" s="12">
        <v>2</v>
      </c>
      <c r="M16" s="12">
        <v>2.25</v>
      </c>
      <c r="N16" s="38">
        <v>2.5</v>
      </c>
    </row>
    <row r="17" spans="2:14" ht="24.95" customHeight="1" thickBot="1">
      <c r="B17" s="36" t="s">
        <v>79</v>
      </c>
      <c r="C17" s="22" t="s">
        <v>3</v>
      </c>
      <c r="D17" s="7"/>
      <c r="E17" s="8" t="s">
        <v>61</v>
      </c>
      <c r="F17" s="8" t="s">
        <v>34</v>
      </c>
      <c r="G17" s="8" t="s">
        <v>35</v>
      </c>
      <c r="H17" s="8" t="s">
        <v>36</v>
      </c>
      <c r="I17" s="8" t="s">
        <v>37</v>
      </c>
      <c r="J17" s="9" t="s">
        <v>38</v>
      </c>
      <c r="K17" s="9" t="s">
        <v>39</v>
      </c>
      <c r="L17" s="9" t="s">
        <v>40</v>
      </c>
      <c r="M17" s="9" t="s">
        <v>40</v>
      </c>
      <c r="N17" s="37" t="s">
        <v>40</v>
      </c>
    </row>
    <row r="18" spans="2:14" ht="20.100000000000001" customHeight="1" thickBot="1">
      <c r="B18" s="34">
        <v>0.03</v>
      </c>
      <c r="C18" s="27">
        <f>IF(C17=$E$4,E18,IF(C17=$F$4,F18,IF(C17=$G$4,G18,IF(C17=$H$4,H18,IF(C17=$I$4,I18,IF(C17=$J$4,J18,IF(C17=$K$4,K18,IF(C17=$L$4,L18,IF(C17=$M$4,M18,IF(C17=$N$4,N18))))))))))</f>
        <v>1</v>
      </c>
      <c r="D18" s="10">
        <f>+$C18*$B18</f>
        <v>0.03</v>
      </c>
      <c r="E18" s="12">
        <v>0.85</v>
      </c>
      <c r="F18" s="12">
        <v>0.9</v>
      </c>
      <c r="G18" s="12">
        <v>0.95</v>
      </c>
      <c r="H18" s="12">
        <v>1</v>
      </c>
      <c r="I18" s="12">
        <v>1.25</v>
      </c>
      <c r="J18" s="12">
        <v>1.5</v>
      </c>
      <c r="K18" s="12">
        <v>1.75</v>
      </c>
      <c r="L18" s="12">
        <v>2</v>
      </c>
      <c r="M18" s="12">
        <v>2.25</v>
      </c>
      <c r="N18" s="38">
        <v>2.5</v>
      </c>
    </row>
    <row r="19" spans="2:14" ht="24.95" customHeight="1" thickBot="1">
      <c r="B19" s="36" t="s">
        <v>43</v>
      </c>
      <c r="C19" s="22" t="s">
        <v>2</v>
      </c>
      <c r="D19" s="7"/>
      <c r="E19" s="8" t="s">
        <v>61</v>
      </c>
      <c r="F19" s="8" t="s">
        <v>34</v>
      </c>
      <c r="G19" s="8" t="s">
        <v>78</v>
      </c>
      <c r="H19" s="8" t="s">
        <v>36</v>
      </c>
      <c r="I19" s="8" t="s">
        <v>37</v>
      </c>
      <c r="J19" s="9" t="s">
        <v>38</v>
      </c>
      <c r="K19" s="9" t="s">
        <v>39</v>
      </c>
      <c r="L19" s="9" t="s">
        <v>40</v>
      </c>
      <c r="M19" s="9" t="s">
        <v>40</v>
      </c>
      <c r="N19" s="37" t="s">
        <v>40</v>
      </c>
    </row>
    <row r="20" spans="2:14" ht="20.100000000000001" customHeight="1" thickBot="1">
      <c r="B20" s="34">
        <v>0.04</v>
      </c>
      <c r="C20" s="27">
        <f>IF(C19=$E$4,E20,IF(C19=$F$4,F20,IF(C19=$G$4,G20,IF(C19=$H$4,H20,IF(C19=$I$4,I20,IF(C19=$J$4,J20,IF(C19=$K$4,K20,IF(C19=$L$4,L20,IF(C19=$M$4,M20,IF(C19=$N$4,N20))))))))))</f>
        <v>0.95</v>
      </c>
      <c r="D20" s="10">
        <f>+$C20*$B20</f>
        <v>3.7999999999999999E-2</v>
      </c>
      <c r="E20" s="12">
        <v>0.85</v>
      </c>
      <c r="F20" s="12">
        <v>0.9</v>
      </c>
      <c r="G20" s="12">
        <v>0.95</v>
      </c>
      <c r="H20" s="12">
        <v>1</v>
      </c>
      <c r="I20" s="12">
        <v>1.1000000000000001</v>
      </c>
      <c r="J20" s="12">
        <v>1.1499999999999999</v>
      </c>
      <c r="K20" s="12">
        <v>1.25</v>
      </c>
      <c r="L20" s="12">
        <v>1.5</v>
      </c>
      <c r="M20" s="12">
        <v>1.75</v>
      </c>
      <c r="N20" s="38">
        <v>2</v>
      </c>
    </row>
    <row r="21" spans="2:14" ht="24.95" customHeight="1" thickBot="1">
      <c r="B21" s="36" t="s">
        <v>44</v>
      </c>
      <c r="C21" s="22" t="s">
        <v>3</v>
      </c>
      <c r="D21" s="7"/>
      <c r="E21" s="8" t="s">
        <v>61</v>
      </c>
      <c r="F21" s="8" t="s">
        <v>34</v>
      </c>
      <c r="G21" s="8" t="s">
        <v>35</v>
      </c>
      <c r="H21" s="8" t="s">
        <v>36</v>
      </c>
      <c r="I21" s="8" t="s">
        <v>37</v>
      </c>
      <c r="J21" s="9" t="s">
        <v>38</v>
      </c>
      <c r="K21" s="9" t="s">
        <v>39</v>
      </c>
      <c r="L21" s="9" t="s">
        <v>40</v>
      </c>
      <c r="M21" s="9" t="s">
        <v>41</v>
      </c>
      <c r="N21" s="37" t="s">
        <v>41</v>
      </c>
    </row>
    <row r="22" spans="2:14" ht="20.100000000000001" customHeight="1" thickBot="1">
      <c r="B22" s="34">
        <v>0.05</v>
      </c>
      <c r="C22" s="27">
        <f>IF(C21=$E$4,E22,IF(C21=$F$4,F22,IF(C21=$G$4,G22,IF(C21=$H$4,H22,IF(C21=$I$4,I22,IF(C21=$J$4,J22,IF(C21=$K$4,K22,IF(C21=$L$4,L22,IF(C21=$M$4,M22,IF(C21=$N$4,N22))))))))))</f>
        <v>1</v>
      </c>
      <c r="D22" s="10">
        <f>+$C22*$B22</f>
        <v>0.05</v>
      </c>
      <c r="E22" s="12">
        <v>0.85</v>
      </c>
      <c r="F22" s="12">
        <v>0.9</v>
      </c>
      <c r="G22" s="12">
        <v>0.95</v>
      </c>
      <c r="H22" s="12">
        <v>1</v>
      </c>
      <c r="I22" s="12">
        <v>1.1000000000000001</v>
      </c>
      <c r="J22" s="12">
        <v>1.25</v>
      </c>
      <c r="K22" s="12">
        <v>1.75</v>
      </c>
      <c r="L22" s="12">
        <v>2.25</v>
      </c>
      <c r="M22" s="12">
        <v>2.5</v>
      </c>
      <c r="N22" s="38">
        <v>3</v>
      </c>
    </row>
    <row r="23" spans="2:14" ht="24.95" customHeight="1" thickBot="1">
      <c r="B23" s="36" t="s">
        <v>45</v>
      </c>
      <c r="C23" s="22" t="s">
        <v>2</v>
      </c>
      <c r="D23" s="7"/>
      <c r="E23" s="8" t="s">
        <v>46</v>
      </c>
      <c r="F23" s="8" t="s">
        <v>47</v>
      </c>
      <c r="G23" s="8" t="s">
        <v>94</v>
      </c>
      <c r="H23" s="8" t="s">
        <v>48</v>
      </c>
      <c r="I23" s="8" t="s">
        <v>93</v>
      </c>
      <c r="J23" s="9" t="s">
        <v>49</v>
      </c>
      <c r="K23" s="9" t="s">
        <v>50</v>
      </c>
      <c r="L23" s="9" t="s">
        <v>51</v>
      </c>
      <c r="M23" s="9" t="s">
        <v>52</v>
      </c>
      <c r="N23" s="37" t="s">
        <v>70</v>
      </c>
    </row>
    <row r="24" spans="2:14" ht="20.100000000000001" customHeight="1" thickBot="1">
      <c r="B24" s="34">
        <v>0.08</v>
      </c>
      <c r="C24" s="27">
        <f>IF(C23=$E$4,E24,IF(C23=$F$4,F24,IF(C23=$G$4,G24,IF(C23=$H$4,H24,IF(C23=$I$4,I24,IF(C23=$J$4,J24,IF(C23=$K$4,K24,IF(C23=$L$4,L24,IF(C23=$M$4,M24,IF(C23=$N$4,N24))))))))))</f>
        <v>0.95</v>
      </c>
      <c r="D24" s="10">
        <f>+$C24*$B24</f>
        <v>7.5999999999999998E-2</v>
      </c>
      <c r="E24" s="12">
        <v>0.85</v>
      </c>
      <c r="F24" s="12">
        <v>0.9</v>
      </c>
      <c r="G24" s="12">
        <v>0.95</v>
      </c>
      <c r="H24" s="12">
        <v>1</v>
      </c>
      <c r="I24" s="12">
        <v>1.1000000000000001</v>
      </c>
      <c r="J24" s="12">
        <v>1.2</v>
      </c>
      <c r="K24" s="12">
        <v>1.3</v>
      </c>
      <c r="L24" s="12">
        <v>1.4</v>
      </c>
      <c r="M24" s="12">
        <v>1.5</v>
      </c>
      <c r="N24" s="38">
        <v>1.6</v>
      </c>
    </row>
    <row r="25" spans="2:14" ht="24.95" customHeight="1" thickBot="1">
      <c r="B25" s="36" t="s">
        <v>53</v>
      </c>
      <c r="C25" s="22" t="s">
        <v>3</v>
      </c>
      <c r="D25" s="7"/>
      <c r="E25" s="8" t="s">
        <v>83</v>
      </c>
      <c r="F25" s="8" t="s">
        <v>88</v>
      </c>
      <c r="G25" s="8" t="s">
        <v>84</v>
      </c>
      <c r="H25" s="8" t="s">
        <v>89</v>
      </c>
      <c r="I25" s="8" t="s">
        <v>90</v>
      </c>
      <c r="J25" s="9" t="s">
        <v>91</v>
      </c>
      <c r="K25" s="9" t="s">
        <v>92</v>
      </c>
      <c r="L25" s="9" t="s">
        <v>54</v>
      </c>
      <c r="M25" s="9" t="s">
        <v>55</v>
      </c>
      <c r="N25" s="37" t="s">
        <v>75</v>
      </c>
    </row>
    <row r="26" spans="2:14" ht="20.100000000000001" customHeight="1" thickBot="1">
      <c r="B26" s="34">
        <v>0.03</v>
      </c>
      <c r="C26" s="27">
        <f>IF(C25=$E$4,E26,IF(C25=$F$4,F26,IF(C25=$G$4,G26,IF(C25=$H$4,H26,IF(C25=$I$4,I26,IF(C25=$J$4,J26,IF(C25=$K$4,K26,IF(C25=$L$4,L26,IF(C25=$M$4,M26,IF(C25=$N$4,N26))))))))))</f>
        <v>1</v>
      </c>
      <c r="D26" s="10">
        <f>+$C26*$B26</f>
        <v>0.03</v>
      </c>
      <c r="E26" s="12">
        <v>0.85</v>
      </c>
      <c r="F26" s="12">
        <v>0.9</v>
      </c>
      <c r="G26" s="12">
        <v>0.95</v>
      </c>
      <c r="H26" s="12">
        <v>1</v>
      </c>
      <c r="I26" s="12">
        <v>1.1000000000000001</v>
      </c>
      <c r="J26" s="12">
        <v>1.25</v>
      </c>
      <c r="K26" s="12">
        <v>1.5</v>
      </c>
      <c r="L26" s="12">
        <v>2</v>
      </c>
      <c r="M26" s="12">
        <v>3</v>
      </c>
      <c r="N26" s="38">
        <v>3.5</v>
      </c>
    </row>
    <row r="27" spans="2:14" ht="24.95" customHeight="1" thickBot="1">
      <c r="B27" s="36" t="s">
        <v>86</v>
      </c>
      <c r="C27" s="22" t="s">
        <v>2</v>
      </c>
      <c r="D27" s="7"/>
      <c r="E27" s="8" t="s">
        <v>61</v>
      </c>
      <c r="F27" s="8" t="s">
        <v>34</v>
      </c>
      <c r="G27" s="8" t="s">
        <v>78</v>
      </c>
      <c r="H27" s="8" t="s">
        <v>36</v>
      </c>
      <c r="I27" s="8" t="s">
        <v>37</v>
      </c>
      <c r="J27" s="9" t="s">
        <v>38</v>
      </c>
      <c r="K27" s="9" t="s">
        <v>39</v>
      </c>
      <c r="L27" s="9" t="s">
        <v>40</v>
      </c>
      <c r="M27" s="9" t="s">
        <v>41</v>
      </c>
      <c r="N27" s="37" t="s">
        <v>42</v>
      </c>
    </row>
    <row r="28" spans="2:14" ht="20.100000000000001" customHeight="1" thickBot="1">
      <c r="B28" s="34">
        <v>0.1</v>
      </c>
      <c r="C28" s="27">
        <f>IF(C27=$E$4,E28,IF(C27=$F$4,F28,IF(C27=$G$4,G28,IF(C27=$H$4,H28,IF(C27=$I$4,I28,IF(C27=$J$4,J28,IF(C27=$K$4,K28,IF(C27=$L$4,L28,IF(C27=$M$4,M28,IF(C27=$N$4,N28))))))))))</f>
        <v>0.95</v>
      </c>
      <c r="D28" s="10">
        <f>+$C28*$B28</f>
        <v>9.5000000000000001E-2</v>
      </c>
      <c r="E28" s="12">
        <v>0.85</v>
      </c>
      <c r="F28" s="12">
        <v>0.9</v>
      </c>
      <c r="G28" s="12">
        <v>0.95</v>
      </c>
      <c r="H28" s="12">
        <v>1</v>
      </c>
      <c r="I28" s="12">
        <v>1.1000000000000001</v>
      </c>
      <c r="J28" s="12">
        <v>1.25</v>
      </c>
      <c r="K28" s="12">
        <v>1.5</v>
      </c>
      <c r="L28" s="12">
        <v>2</v>
      </c>
      <c r="M28" s="12">
        <v>2.25</v>
      </c>
      <c r="N28" s="38">
        <v>2.5</v>
      </c>
    </row>
    <row r="29" spans="2:14" ht="24.95" customHeight="1" thickBot="1">
      <c r="B29" s="36" t="s">
        <v>56</v>
      </c>
      <c r="C29" s="22" t="s">
        <v>3</v>
      </c>
      <c r="D29" s="7"/>
      <c r="E29" s="8" t="s">
        <v>61</v>
      </c>
      <c r="F29" s="8" t="s">
        <v>34</v>
      </c>
      <c r="G29" s="8" t="s">
        <v>78</v>
      </c>
      <c r="H29" s="8" t="s">
        <v>36</v>
      </c>
      <c r="I29" s="8" t="s">
        <v>37</v>
      </c>
      <c r="J29" s="9" t="s">
        <v>38</v>
      </c>
      <c r="K29" s="9" t="s">
        <v>39</v>
      </c>
      <c r="L29" s="9" t="s">
        <v>40</v>
      </c>
      <c r="M29" s="9" t="s">
        <v>41</v>
      </c>
      <c r="N29" s="37" t="s">
        <v>42</v>
      </c>
    </row>
    <row r="30" spans="2:14" ht="20.100000000000001" customHeight="1" thickBot="1">
      <c r="B30" s="34">
        <v>0.04</v>
      </c>
      <c r="C30" s="27">
        <f>IF(C29=$E$4,E30,IF(C29=$F$4,F30,IF(C29=$G$4,G30,IF(C29=$H$4,H30,IF(C29=$I$4,I30,IF(C29=$J$4,J30,IF(C29=$K$4,K30,IF(C29=$L$4,L30,IF(C29=$M$4,M30,IF(C29=$N$4,N30))))))))))</f>
        <v>1</v>
      </c>
      <c r="D30" s="10">
        <f>+$C30*$B30</f>
        <v>0.04</v>
      </c>
      <c r="E30" s="12">
        <v>0.85</v>
      </c>
      <c r="F30" s="12">
        <v>0.9</v>
      </c>
      <c r="G30" s="12">
        <v>0.95</v>
      </c>
      <c r="H30" s="12">
        <v>1</v>
      </c>
      <c r="I30" s="12">
        <v>1.1000000000000001</v>
      </c>
      <c r="J30" s="12">
        <v>1.25</v>
      </c>
      <c r="K30" s="12">
        <v>1.5</v>
      </c>
      <c r="L30" s="12">
        <v>2</v>
      </c>
      <c r="M30" s="12">
        <v>2.25</v>
      </c>
      <c r="N30" s="38">
        <v>2.5</v>
      </c>
    </row>
    <row r="31" spans="2:14" ht="24.95" customHeight="1" thickBot="1">
      <c r="B31" s="36" t="s">
        <v>57</v>
      </c>
      <c r="C31" s="22" t="s">
        <v>2</v>
      </c>
      <c r="D31" s="7"/>
      <c r="E31" s="8" t="s">
        <v>74</v>
      </c>
      <c r="F31" s="8" t="s">
        <v>37</v>
      </c>
      <c r="G31" s="8" t="s">
        <v>58</v>
      </c>
      <c r="H31" s="8" t="s">
        <v>36</v>
      </c>
      <c r="I31" s="8" t="s">
        <v>59</v>
      </c>
      <c r="J31" s="9" t="s">
        <v>60</v>
      </c>
      <c r="K31" s="9" t="s">
        <v>61</v>
      </c>
      <c r="L31" s="9" t="s">
        <v>62</v>
      </c>
      <c r="M31" s="9" t="s">
        <v>63</v>
      </c>
      <c r="N31" s="37" t="s">
        <v>64</v>
      </c>
    </row>
    <row r="32" spans="2:14" ht="20.100000000000001" customHeight="1" thickBot="1">
      <c r="B32" s="34">
        <v>7.0000000000000007E-2</v>
      </c>
      <c r="C32" s="27">
        <f>IF(C31=$E$4,E32,IF(C31=$F$4,F32,IF(C31=$G$4,G32,IF(C31=$H$4,H32,IF(C31=$I$4,I32,IF(C31=$J$4,J32,IF(C31=$K$4,K32,IF(C31=$L$4,L32,IF(C31=$M$4,M32,IF(C31=$N$4,N32))))))))))</f>
        <v>0.95</v>
      </c>
      <c r="D32" s="10">
        <f>+$C32*$B32</f>
        <v>6.6500000000000004E-2</v>
      </c>
      <c r="E32" s="12">
        <v>0.85</v>
      </c>
      <c r="F32" s="12">
        <v>0.9</v>
      </c>
      <c r="G32" s="12">
        <v>0.95</v>
      </c>
      <c r="H32" s="12">
        <v>1</v>
      </c>
      <c r="I32" s="12">
        <v>1.1000000000000001</v>
      </c>
      <c r="J32" s="12">
        <v>1.25</v>
      </c>
      <c r="K32" s="12">
        <v>1.5</v>
      </c>
      <c r="L32" s="12">
        <v>2</v>
      </c>
      <c r="M32" s="12">
        <v>2.5</v>
      </c>
      <c r="N32" s="38">
        <v>3</v>
      </c>
    </row>
    <row r="33" spans="1:14" ht="24.95" customHeight="1" thickBot="1">
      <c r="B33" s="36" t="s">
        <v>87</v>
      </c>
      <c r="C33" s="22" t="s">
        <v>1</v>
      </c>
      <c r="D33" s="7"/>
      <c r="E33" s="8" t="s">
        <v>76</v>
      </c>
      <c r="F33" s="8" t="s">
        <v>34</v>
      </c>
      <c r="G33" s="8" t="s">
        <v>78</v>
      </c>
      <c r="H33" s="8" t="s">
        <v>77</v>
      </c>
      <c r="I33" s="8" t="s">
        <v>37</v>
      </c>
      <c r="J33" s="9" t="s">
        <v>38</v>
      </c>
      <c r="K33" s="9" t="s">
        <v>39</v>
      </c>
      <c r="L33" s="9" t="s">
        <v>40</v>
      </c>
      <c r="M33" s="9" t="s">
        <v>41</v>
      </c>
      <c r="N33" s="37" t="s">
        <v>42</v>
      </c>
    </row>
    <row r="34" spans="1:14" ht="20.100000000000001" customHeight="1" thickBot="1">
      <c r="B34" s="39">
        <v>0.15</v>
      </c>
      <c r="C34" s="40">
        <f>IF(C33=$E$4,E34,IF(C33=$F$4,F34,IF(C33=$G$4,G34,IF(C33=$H$4,H34,IF(C33=$I$4,I34,IF(C33=$J$4,J34,IF(C33=$K$4,K34,IF(C33=$L$4,L34,IF(C33=$M$4,M34,IF(C33=$N$4,N34))))))))))</f>
        <v>0.9</v>
      </c>
      <c r="D34" s="41">
        <f>+$C34*$B34</f>
        <v>0.13500000000000001</v>
      </c>
      <c r="E34" s="42">
        <v>0.85</v>
      </c>
      <c r="F34" s="42">
        <v>0.9</v>
      </c>
      <c r="G34" s="42">
        <v>0.95</v>
      </c>
      <c r="H34" s="42">
        <v>1</v>
      </c>
      <c r="I34" s="42">
        <v>1.1000000000000001</v>
      </c>
      <c r="J34" s="42">
        <v>1.2</v>
      </c>
      <c r="K34" s="42">
        <v>1.3</v>
      </c>
      <c r="L34" s="42">
        <v>1.4</v>
      </c>
      <c r="M34" s="42">
        <v>2.25</v>
      </c>
      <c r="N34" s="43">
        <v>2.5</v>
      </c>
    </row>
    <row r="35" spans="1:14" ht="9" customHeight="1">
      <c r="B35" s="13"/>
      <c r="C35" s="13"/>
      <c r="D35" s="14"/>
      <c r="E35" s="15"/>
      <c r="F35" s="15"/>
      <c r="G35" s="15"/>
      <c r="H35" s="16"/>
      <c r="I35" s="15"/>
      <c r="J35" s="15"/>
      <c r="K35" s="15"/>
      <c r="L35" s="15"/>
      <c r="M35" s="15"/>
      <c r="N35" s="15"/>
    </row>
    <row r="36" spans="1:14">
      <c r="A36" s="17"/>
      <c r="B36" s="18"/>
      <c r="C36" s="18"/>
      <c r="D36" s="19">
        <f>SUM(D5:D34)</f>
        <v>0.99900000000000011</v>
      </c>
      <c r="E36" s="20"/>
    </row>
    <row r="39" spans="1:14">
      <c r="B39" s="21"/>
      <c r="C39" s="21"/>
      <c r="D39" s="21"/>
    </row>
    <row r="40" spans="1:14">
      <c r="B40" s="21"/>
      <c r="C40" s="21"/>
      <c r="D40" s="21"/>
    </row>
    <row r="41" spans="1:14">
      <c r="B41" s="21"/>
      <c r="C41" s="21"/>
      <c r="D41" s="21"/>
    </row>
    <row r="42" spans="1:14">
      <c r="B42" s="21"/>
      <c r="C42" s="21"/>
      <c r="D42" s="21"/>
    </row>
  </sheetData>
  <sheetProtection sheet="1" objects="1" scenarios="1" selectLockedCells="1"/>
  <dataValidations count="1">
    <dataValidation type="list" allowBlank="1" showInputMessage="1" showErrorMessage="1" sqref="C33 C5 C7 C31 C9 C11 C13 C15 C17 C19 C21 C23 C25 C27 C29">
      <formula1>$E$4:$N$4</formula1>
    </dataValidation>
  </dataValidations>
  <pageMargins left="0.31496062992125984" right="0.31496062992125984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42"/>
  <sheetViews>
    <sheetView view="pageBreakPreview" zoomScale="60" zoomScaleNormal="55" workbookViewId="0">
      <selection activeCell="C7" sqref="C7"/>
    </sheetView>
  </sheetViews>
  <sheetFormatPr defaultRowHeight="12.75"/>
  <cols>
    <col min="1" max="1" width="8.85546875" style="1" customWidth="1"/>
    <col min="2" max="2" width="37.42578125" style="2" customWidth="1"/>
    <col min="3" max="3" width="19.7109375" style="2" customWidth="1"/>
    <col min="4" max="4" width="8.5703125" style="2" hidden="1" customWidth="1"/>
    <col min="5" max="11" width="17.7109375" style="2" customWidth="1"/>
    <col min="12" max="12" width="21.28515625" style="2" customWidth="1"/>
    <col min="13" max="13" width="21.85546875" style="2" customWidth="1"/>
    <col min="14" max="14" width="20.140625" style="2" customWidth="1"/>
    <col min="15" max="15" width="6.7109375" style="2" customWidth="1"/>
    <col min="16" max="16" width="12.5703125" style="2" bestFit="1" customWidth="1"/>
    <col min="17" max="17" width="9.140625" style="2"/>
    <col min="18" max="16384" width="9.140625" style="1"/>
  </cols>
  <sheetData>
    <row r="1" spans="2:14" ht="13.5" thickBot="1"/>
    <row r="2" spans="2:14" ht="50.25" customHeight="1" thickBot="1">
      <c r="B2" s="3" t="s">
        <v>106</v>
      </c>
      <c r="C2" s="4">
        <f>D36</f>
        <v>1.0794999999999999</v>
      </c>
      <c r="G2" s="47"/>
      <c r="H2" s="48" t="s">
        <v>114</v>
      </c>
    </row>
    <row r="3" spans="2:14" ht="15.75" customHeight="1" thickBot="1">
      <c r="B3" s="5"/>
      <c r="C3" s="6"/>
    </row>
    <row r="4" spans="2:14" ht="24" customHeight="1" thickBot="1">
      <c r="B4" s="23" t="s">
        <v>105</v>
      </c>
      <c r="C4" s="24" t="s">
        <v>104</v>
      </c>
      <c r="D4" s="25" t="s">
        <v>95</v>
      </c>
      <c r="E4" s="24" t="s">
        <v>0</v>
      </c>
      <c r="F4" s="24" t="s">
        <v>1</v>
      </c>
      <c r="G4" s="24" t="s">
        <v>2</v>
      </c>
      <c r="H4" s="24" t="s">
        <v>3</v>
      </c>
      <c r="I4" s="24" t="s">
        <v>4</v>
      </c>
      <c r="J4" s="24" t="s">
        <v>5</v>
      </c>
      <c r="K4" s="24" t="s">
        <v>6</v>
      </c>
      <c r="L4" s="24" t="s">
        <v>7</v>
      </c>
      <c r="M4" s="24" t="s">
        <v>8</v>
      </c>
      <c r="N4" s="26" t="s">
        <v>65</v>
      </c>
    </row>
    <row r="5" spans="2:14" ht="24.95" customHeight="1" thickBot="1">
      <c r="B5" s="28" t="s">
        <v>9</v>
      </c>
      <c r="C5" s="29" t="s">
        <v>1</v>
      </c>
      <c r="D5" s="30"/>
      <c r="E5" s="31" t="s">
        <v>10</v>
      </c>
      <c r="F5" s="31" t="s">
        <v>71</v>
      </c>
      <c r="G5" s="31" t="s">
        <v>72</v>
      </c>
      <c r="H5" s="31" t="s">
        <v>80</v>
      </c>
      <c r="I5" s="31" t="s">
        <v>11</v>
      </c>
      <c r="J5" s="32" t="s">
        <v>12</v>
      </c>
      <c r="K5" s="32" t="s">
        <v>13</v>
      </c>
      <c r="L5" s="32" t="s">
        <v>14</v>
      </c>
      <c r="M5" s="32" t="s">
        <v>15</v>
      </c>
      <c r="N5" s="33" t="s">
        <v>66</v>
      </c>
    </row>
    <row r="6" spans="2:14" ht="20.100000000000001" customHeight="1" thickBot="1">
      <c r="B6" s="34">
        <v>0.03</v>
      </c>
      <c r="C6" s="27">
        <f>IF(C5=$E$4,E6,IF(C5=$F$4,F6,IF(C5=$G$4,G6,IF(C5=$H$4,H6,IF(C5=$I$4,I6,IF(C5=$J$4,J6,IF(C5=$K$4,K6,IF(C5=$L$4,L6,IF(C5=$M$4,M6,IF(C5=$N$4,N6))))))))))</f>
        <v>0.9</v>
      </c>
      <c r="D6" s="10">
        <f>+$C6*$B6</f>
        <v>2.7E-2</v>
      </c>
      <c r="E6" s="11">
        <v>0.85</v>
      </c>
      <c r="F6" s="11">
        <v>0.9</v>
      </c>
      <c r="G6" s="11">
        <v>0.95</v>
      </c>
      <c r="H6" s="11">
        <v>1</v>
      </c>
      <c r="I6" s="11">
        <v>1.1000000000000001</v>
      </c>
      <c r="J6" s="11">
        <v>1.3</v>
      </c>
      <c r="K6" s="11">
        <v>1.4</v>
      </c>
      <c r="L6" s="11">
        <v>1.5</v>
      </c>
      <c r="M6" s="11">
        <v>1.6</v>
      </c>
      <c r="N6" s="35">
        <v>1.7</v>
      </c>
    </row>
    <row r="7" spans="2:14" ht="24.95" customHeight="1" thickBot="1">
      <c r="B7" s="36" t="s">
        <v>16</v>
      </c>
      <c r="C7" s="22" t="s">
        <v>5</v>
      </c>
      <c r="D7" s="7"/>
      <c r="E7" s="8" t="s">
        <v>81</v>
      </c>
      <c r="F7" s="8" t="s">
        <v>82</v>
      </c>
      <c r="G7" s="8" t="s">
        <v>73</v>
      </c>
      <c r="H7" s="8" t="s">
        <v>107</v>
      </c>
      <c r="I7" s="46" t="s">
        <v>108</v>
      </c>
      <c r="J7" s="44" t="s">
        <v>109</v>
      </c>
      <c r="K7" s="44" t="s">
        <v>110</v>
      </c>
      <c r="L7" s="44" t="s">
        <v>111</v>
      </c>
      <c r="M7" s="44" t="s">
        <v>112</v>
      </c>
      <c r="N7" s="45" t="s">
        <v>113</v>
      </c>
    </row>
    <row r="8" spans="2:14" ht="20.100000000000001" customHeight="1" thickBot="1">
      <c r="B8" s="34">
        <v>0.1</v>
      </c>
      <c r="C8" s="27">
        <f>IF(C7=$E$4,E8,IF(C7=$F$4,F8,IF(C7=$G$4,G8,IF(C7=$H$4,H8,IF(C7=$I$4,I8,IF(C7=$J$4,J8,IF(C7=$K$4,K8,IF(C7=$L$4,L8,IF(C7=$M$4,M8,IF(C7=$N$4,N8))))))))))</f>
        <v>1.3</v>
      </c>
      <c r="D8" s="10">
        <f>+$C8*$B8</f>
        <v>0.13</v>
      </c>
      <c r="E8" s="12">
        <v>0.85</v>
      </c>
      <c r="F8" s="12">
        <v>0.9</v>
      </c>
      <c r="G8" s="12">
        <v>0.95</v>
      </c>
      <c r="H8" s="12">
        <v>1</v>
      </c>
      <c r="I8" s="12">
        <v>1.25</v>
      </c>
      <c r="J8" s="12">
        <v>1.3</v>
      </c>
      <c r="K8" s="12">
        <v>1.45</v>
      </c>
      <c r="L8" s="12">
        <v>1.65</v>
      </c>
      <c r="M8" s="12">
        <v>1.85</v>
      </c>
      <c r="N8" s="38">
        <v>2</v>
      </c>
    </row>
    <row r="9" spans="2:14" ht="24.95" customHeight="1" thickBot="1">
      <c r="B9" s="36" t="s">
        <v>85</v>
      </c>
      <c r="C9" s="22" t="s">
        <v>3</v>
      </c>
      <c r="D9" s="7"/>
      <c r="E9" s="8" t="s">
        <v>17</v>
      </c>
      <c r="F9" s="8" t="s">
        <v>18</v>
      </c>
      <c r="G9" s="8" t="s">
        <v>19</v>
      </c>
      <c r="H9" s="8" t="s">
        <v>20</v>
      </c>
      <c r="I9" s="8" t="s">
        <v>21</v>
      </c>
      <c r="J9" s="9" t="s">
        <v>22</v>
      </c>
      <c r="K9" s="9" t="s">
        <v>23</v>
      </c>
      <c r="L9" s="9" t="s">
        <v>24</v>
      </c>
      <c r="M9" s="9" t="s">
        <v>25</v>
      </c>
      <c r="N9" s="37" t="s">
        <v>67</v>
      </c>
    </row>
    <row r="10" spans="2:14" ht="20.100000000000001" customHeight="1" thickBot="1">
      <c r="B10" s="34">
        <v>0.04</v>
      </c>
      <c r="C10" s="27">
        <f>IF(C9=$E$4,E10,IF(C9=$F$4,F10,IF(C9=$G$4,G10,IF(C9=$H$4,H10,IF(C9=$I$4,I10,IF(C9=$J$4,J10,IF(C9=$K$4,K10,IF(C9=$L$4,L10,IF(C9=$M$4,M10,IF(C9=$N$4,N10))))))))))</f>
        <v>1</v>
      </c>
      <c r="D10" s="10">
        <f>+$C10*$B10</f>
        <v>0.04</v>
      </c>
      <c r="E10" s="12">
        <v>0.85</v>
      </c>
      <c r="F10" s="12">
        <v>0.9</v>
      </c>
      <c r="G10" s="12">
        <v>0.95</v>
      </c>
      <c r="H10" s="12">
        <v>1</v>
      </c>
      <c r="I10" s="12">
        <v>1.1000000000000001</v>
      </c>
      <c r="J10" s="12">
        <v>1.25</v>
      </c>
      <c r="K10" s="12">
        <v>1.35</v>
      </c>
      <c r="L10" s="12">
        <v>1.45</v>
      </c>
      <c r="M10" s="12">
        <v>1.55</v>
      </c>
      <c r="N10" s="38">
        <v>1.65</v>
      </c>
    </row>
    <row r="11" spans="2:14" ht="24.95" customHeight="1" thickBot="1">
      <c r="B11" s="36" t="s">
        <v>26</v>
      </c>
      <c r="C11" s="22" t="s">
        <v>6</v>
      </c>
      <c r="D11" s="7"/>
      <c r="E11" s="8" t="s">
        <v>17</v>
      </c>
      <c r="F11" s="8" t="s">
        <v>18</v>
      </c>
      <c r="G11" s="8" t="s">
        <v>27</v>
      </c>
      <c r="H11" s="8" t="s">
        <v>21</v>
      </c>
      <c r="I11" s="8" t="s">
        <v>28</v>
      </c>
      <c r="J11" s="9" t="s">
        <v>29</v>
      </c>
      <c r="K11" s="9" t="s">
        <v>24</v>
      </c>
      <c r="L11" s="9" t="s">
        <v>68</v>
      </c>
      <c r="M11" s="44" t="s">
        <v>69</v>
      </c>
      <c r="N11" s="45" t="s">
        <v>30</v>
      </c>
    </row>
    <row r="12" spans="2:14" ht="20.100000000000001" customHeight="1" thickBot="1">
      <c r="B12" s="34">
        <v>0.05</v>
      </c>
      <c r="C12" s="27">
        <f>IF(C11=$E$4,E12,IF(C11=$F$4,F12,IF(C11=$G$4,G12,IF(C11=$H$4,H12,IF(C11=$I$4,I12,IF(C11=$J$4,J12,IF(C11=$K$4,K12,IF(C11=$L$4,L12,IF(C11=$M$4,M12,IF(C11=$N$4,N12))))))))))</f>
        <v>1.3</v>
      </c>
      <c r="D12" s="10">
        <f>+$C12*$B12</f>
        <v>6.5000000000000002E-2</v>
      </c>
      <c r="E12" s="12">
        <v>0.85</v>
      </c>
      <c r="F12" s="12">
        <v>0.9</v>
      </c>
      <c r="G12" s="12">
        <v>0.95</v>
      </c>
      <c r="H12" s="12">
        <v>1</v>
      </c>
      <c r="I12" s="12">
        <v>1.1000000000000001</v>
      </c>
      <c r="J12" s="12">
        <v>1.2</v>
      </c>
      <c r="K12" s="12">
        <v>1.3</v>
      </c>
      <c r="L12" s="12">
        <v>1.4</v>
      </c>
      <c r="M12" s="12">
        <v>1.6</v>
      </c>
      <c r="N12" s="38">
        <v>1.8</v>
      </c>
    </row>
    <row r="13" spans="2:14" ht="24.95" customHeight="1" thickBot="1">
      <c r="B13" s="36" t="s">
        <v>103</v>
      </c>
      <c r="C13" s="22" t="s">
        <v>3</v>
      </c>
      <c r="D13" s="7"/>
      <c r="E13" s="8" t="s">
        <v>99</v>
      </c>
      <c r="F13" s="8" t="s">
        <v>98</v>
      </c>
      <c r="G13" s="8" t="s">
        <v>97</v>
      </c>
      <c r="H13" s="8" t="s">
        <v>96</v>
      </c>
      <c r="I13" s="8" t="s">
        <v>100</v>
      </c>
      <c r="J13" s="9" t="s">
        <v>101</v>
      </c>
      <c r="K13" s="9" t="s">
        <v>102</v>
      </c>
      <c r="L13" s="9" t="s">
        <v>31</v>
      </c>
      <c r="M13" s="9" t="s">
        <v>32</v>
      </c>
      <c r="N13" s="37" t="s">
        <v>32</v>
      </c>
    </row>
    <row r="14" spans="2:14" ht="20.100000000000001" customHeight="1" thickBot="1">
      <c r="B14" s="34">
        <v>7.0000000000000007E-2</v>
      </c>
      <c r="C14" s="27">
        <f>IF(C13=$E$4,E14,IF(C13=$F$4,F14,IF(C13=$G$4,G14,IF(C13=$H$4,H14,IF(C13=$I$4,I14,IF(C13=$J$4,J14,IF(C13=$K$4,K14,IF(C13=$L$4,L14,IF(C13=$M$4,M14,IF(C13=$N$4,N14))))))))))</f>
        <v>1</v>
      </c>
      <c r="D14" s="10">
        <f>+$C14*$B14</f>
        <v>7.0000000000000007E-2</v>
      </c>
      <c r="E14" s="12">
        <v>0.85</v>
      </c>
      <c r="F14" s="12">
        <v>0.9</v>
      </c>
      <c r="G14" s="12">
        <v>0.95</v>
      </c>
      <c r="H14" s="12">
        <v>1</v>
      </c>
      <c r="I14" s="12">
        <v>1.1000000000000001</v>
      </c>
      <c r="J14" s="12">
        <v>1.25</v>
      </c>
      <c r="K14" s="12">
        <v>1.75</v>
      </c>
      <c r="L14" s="12">
        <v>2.25</v>
      </c>
      <c r="M14" s="12">
        <v>2.5</v>
      </c>
      <c r="N14" s="38">
        <v>3</v>
      </c>
    </row>
    <row r="15" spans="2:14" ht="24.95" customHeight="1" thickBot="1">
      <c r="B15" s="36" t="s">
        <v>33</v>
      </c>
      <c r="C15" s="22" t="s">
        <v>4</v>
      </c>
      <c r="D15" s="7"/>
      <c r="E15" s="8" t="s">
        <v>61</v>
      </c>
      <c r="F15" s="8" t="s">
        <v>34</v>
      </c>
      <c r="G15" s="8" t="s">
        <v>35</v>
      </c>
      <c r="H15" s="8" t="s">
        <v>36</v>
      </c>
      <c r="I15" s="8" t="s">
        <v>37</v>
      </c>
      <c r="J15" s="9" t="s">
        <v>38</v>
      </c>
      <c r="K15" s="9" t="s">
        <v>39</v>
      </c>
      <c r="L15" s="9" t="s">
        <v>40</v>
      </c>
      <c r="M15" s="9" t="s">
        <v>41</v>
      </c>
      <c r="N15" s="37" t="s">
        <v>42</v>
      </c>
    </row>
    <row r="16" spans="2:14" ht="20.100000000000001" customHeight="1" thickBot="1">
      <c r="B16" s="34">
        <v>0.12</v>
      </c>
      <c r="C16" s="27">
        <f>IF(C15=$E$4,E16,IF(C15=$F$4,F16,IF(C15=$G$4,G16,IF(C15=$H$4,H16,IF(C15=$I$4,I16,IF(C15=$J$4,J16,IF(C15=$K$4,K16,IF(C15=$L$4,L16,IF(C15=$M$4,M16,IF(C15=$N$4,N16))))))))))</f>
        <v>1.25</v>
      </c>
      <c r="D16" s="10">
        <f>+$C16*$B16</f>
        <v>0.15</v>
      </c>
      <c r="E16" s="12">
        <v>0.85</v>
      </c>
      <c r="F16" s="12">
        <v>0.9</v>
      </c>
      <c r="G16" s="12">
        <v>0.95</v>
      </c>
      <c r="H16" s="12">
        <v>1</v>
      </c>
      <c r="I16" s="12">
        <v>1.25</v>
      </c>
      <c r="J16" s="12">
        <v>1.5</v>
      </c>
      <c r="K16" s="12">
        <v>1.75</v>
      </c>
      <c r="L16" s="12">
        <v>2</v>
      </c>
      <c r="M16" s="12">
        <v>2.25</v>
      </c>
      <c r="N16" s="38">
        <v>2.5</v>
      </c>
    </row>
    <row r="17" spans="2:14" ht="24.95" customHeight="1" thickBot="1">
      <c r="B17" s="36" t="s">
        <v>79</v>
      </c>
      <c r="C17" s="22" t="s">
        <v>3</v>
      </c>
      <c r="D17" s="7"/>
      <c r="E17" s="8" t="s">
        <v>61</v>
      </c>
      <c r="F17" s="8" t="s">
        <v>34</v>
      </c>
      <c r="G17" s="8" t="s">
        <v>35</v>
      </c>
      <c r="H17" s="8" t="s">
        <v>36</v>
      </c>
      <c r="I17" s="8" t="s">
        <v>37</v>
      </c>
      <c r="J17" s="9" t="s">
        <v>38</v>
      </c>
      <c r="K17" s="9" t="s">
        <v>39</v>
      </c>
      <c r="L17" s="9" t="s">
        <v>40</v>
      </c>
      <c r="M17" s="9" t="s">
        <v>40</v>
      </c>
      <c r="N17" s="37" t="s">
        <v>40</v>
      </c>
    </row>
    <row r="18" spans="2:14" ht="20.100000000000001" customHeight="1" thickBot="1">
      <c r="B18" s="34">
        <v>0.03</v>
      </c>
      <c r="C18" s="27">
        <f>IF(C17=$E$4,E18,IF(C17=$F$4,F18,IF(C17=$G$4,G18,IF(C17=$H$4,H18,IF(C17=$I$4,I18,IF(C17=$J$4,J18,IF(C17=$K$4,K18,IF(C17=$L$4,L18,IF(C17=$M$4,M18,IF(C17=$N$4,N18))))))))))</f>
        <v>1</v>
      </c>
      <c r="D18" s="10">
        <f>+$C18*$B18</f>
        <v>0.03</v>
      </c>
      <c r="E18" s="12">
        <v>0.85</v>
      </c>
      <c r="F18" s="12">
        <v>0.9</v>
      </c>
      <c r="G18" s="12">
        <v>0.95</v>
      </c>
      <c r="H18" s="12">
        <v>1</v>
      </c>
      <c r="I18" s="12">
        <v>1.25</v>
      </c>
      <c r="J18" s="12">
        <v>1.5</v>
      </c>
      <c r="K18" s="12">
        <v>1.75</v>
      </c>
      <c r="L18" s="12">
        <v>2</v>
      </c>
      <c r="M18" s="12">
        <v>2.25</v>
      </c>
      <c r="N18" s="38">
        <v>2.5</v>
      </c>
    </row>
    <row r="19" spans="2:14" ht="24.95" customHeight="1" thickBot="1">
      <c r="B19" s="36" t="s">
        <v>43</v>
      </c>
      <c r="C19" s="22" t="s">
        <v>3</v>
      </c>
      <c r="D19" s="7"/>
      <c r="E19" s="8" t="s">
        <v>61</v>
      </c>
      <c r="F19" s="8" t="s">
        <v>34</v>
      </c>
      <c r="G19" s="8" t="s">
        <v>78</v>
      </c>
      <c r="H19" s="8" t="s">
        <v>36</v>
      </c>
      <c r="I19" s="8" t="s">
        <v>37</v>
      </c>
      <c r="J19" s="9" t="s">
        <v>38</v>
      </c>
      <c r="K19" s="9" t="s">
        <v>39</v>
      </c>
      <c r="L19" s="9" t="s">
        <v>40</v>
      </c>
      <c r="M19" s="9" t="s">
        <v>40</v>
      </c>
      <c r="N19" s="37" t="s">
        <v>40</v>
      </c>
    </row>
    <row r="20" spans="2:14" ht="20.100000000000001" customHeight="1" thickBot="1">
      <c r="B20" s="34">
        <v>0.04</v>
      </c>
      <c r="C20" s="27">
        <f>IF(C19=$E$4,E20,IF(C19=$F$4,F20,IF(C19=$G$4,G20,IF(C19=$H$4,H20,IF(C19=$I$4,I20,IF(C19=$J$4,J20,IF(C19=$K$4,K20,IF(C19=$L$4,L20,IF(C19=$M$4,M20,IF(C19=$N$4,N20))))))))))</f>
        <v>1</v>
      </c>
      <c r="D20" s="10">
        <f>+$C20*$B20</f>
        <v>0.04</v>
      </c>
      <c r="E20" s="12">
        <v>0.85</v>
      </c>
      <c r="F20" s="12">
        <v>0.9</v>
      </c>
      <c r="G20" s="12">
        <v>0.95</v>
      </c>
      <c r="H20" s="12">
        <v>1</v>
      </c>
      <c r="I20" s="12">
        <v>1.1000000000000001</v>
      </c>
      <c r="J20" s="12">
        <v>1.1499999999999999</v>
      </c>
      <c r="K20" s="12">
        <v>1.25</v>
      </c>
      <c r="L20" s="12">
        <v>1.5</v>
      </c>
      <c r="M20" s="12">
        <v>1.75</v>
      </c>
      <c r="N20" s="38">
        <v>2</v>
      </c>
    </row>
    <row r="21" spans="2:14" ht="24.95" customHeight="1" thickBot="1">
      <c r="B21" s="36" t="s">
        <v>44</v>
      </c>
      <c r="C21" s="22" t="s">
        <v>3</v>
      </c>
      <c r="D21" s="7"/>
      <c r="E21" s="8" t="s">
        <v>61</v>
      </c>
      <c r="F21" s="8" t="s">
        <v>34</v>
      </c>
      <c r="G21" s="8" t="s">
        <v>35</v>
      </c>
      <c r="H21" s="8" t="s">
        <v>36</v>
      </c>
      <c r="I21" s="8" t="s">
        <v>37</v>
      </c>
      <c r="J21" s="9" t="s">
        <v>38</v>
      </c>
      <c r="K21" s="9" t="s">
        <v>39</v>
      </c>
      <c r="L21" s="9" t="s">
        <v>40</v>
      </c>
      <c r="M21" s="9" t="s">
        <v>41</v>
      </c>
      <c r="N21" s="37" t="s">
        <v>41</v>
      </c>
    </row>
    <row r="22" spans="2:14" ht="20.100000000000001" customHeight="1" thickBot="1">
      <c r="B22" s="34">
        <v>0.05</v>
      </c>
      <c r="C22" s="27">
        <f>IF(C21=$E$4,E22,IF(C21=$F$4,F22,IF(C21=$G$4,G22,IF(C21=$H$4,H22,IF(C21=$I$4,I22,IF(C21=$J$4,J22,IF(C21=$K$4,K22,IF(C21=$L$4,L22,IF(C21=$M$4,M22,IF(C21=$N$4,N22))))))))))</f>
        <v>1</v>
      </c>
      <c r="D22" s="10">
        <f>+$C22*$B22</f>
        <v>0.05</v>
      </c>
      <c r="E22" s="12">
        <v>0.85</v>
      </c>
      <c r="F22" s="12">
        <v>0.9</v>
      </c>
      <c r="G22" s="12">
        <v>0.95</v>
      </c>
      <c r="H22" s="12">
        <v>1</v>
      </c>
      <c r="I22" s="12">
        <v>1.1000000000000001</v>
      </c>
      <c r="J22" s="12">
        <v>1.25</v>
      </c>
      <c r="K22" s="12">
        <v>1.75</v>
      </c>
      <c r="L22" s="12">
        <v>2.25</v>
      </c>
      <c r="M22" s="12">
        <v>2.5</v>
      </c>
      <c r="N22" s="38">
        <v>3</v>
      </c>
    </row>
    <row r="23" spans="2:14" ht="24.95" customHeight="1" thickBot="1">
      <c r="B23" s="36" t="s">
        <v>45</v>
      </c>
      <c r="C23" s="22" t="s">
        <v>3</v>
      </c>
      <c r="D23" s="7"/>
      <c r="E23" s="8" t="s">
        <v>46</v>
      </c>
      <c r="F23" s="8" t="s">
        <v>47</v>
      </c>
      <c r="G23" s="8" t="s">
        <v>94</v>
      </c>
      <c r="H23" s="8" t="s">
        <v>48</v>
      </c>
      <c r="I23" s="8" t="s">
        <v>93</v>
      </c>
      <c r="J23" s="9" t="s">
        <v>49</v>
      </c>
      <c r="K23" s="9" t="s">
        <v>50</v>
      </c>
      <c r="L23" s="9" t="s">
        <v>51</v>
      </c>
      <c r="M23" s="9" t="s">
        <v>52</v>
      </c>
      <c r="N23" s="37" t="s">
        <v>70</v>
      </c>
    </row>
    <row r="24" spans="2:14" ht="20.100000000000001" customHeight="1" thickBot="1">
      <c r="B24" s="34">
        <v>0.08</v>
      </c>
      <c r="C24" s="27">
        <f>IF(C23=$E$4,E24,IF(C23=$F$4,F24,IF(C23=$G$4,G24,IF(C23=$H$4,H24,IF(C23=$I$4,I24,IF(C23=$J$4,J24,IF(C23=$K$4,K24,IF(C23=$L$4,L24,IF(C23=$M$4,M24,IF(C23=$N$4,N24))))))))))</f>
        <v>1</v>
      </c>
      <c r="D24" s="10">
        <f>+$C24*$B24</f>
        <v>0.08</v>
      </c>
      <c r="E24" s="12">
        <v>0.85</v>
      </c>
      <c r="F24" s="12">
        <v>0.9</v>
      </c>
      <c r="G24" s="12">
        <v>0.95</v>
      </c>
      <c r="H24" s="12">
        <v>1</v>
      </c>
      <c r="I24" s="12">
        <v>1.1000000000000001</v>
      </c>
      <c r="J24" s="12">
        <v>1.2</v>
      </c>
      <c r="K24" s="12">
        <v>1.3</v>
      </c>
      <c r="L24" s="12">
        <v>1.4</v>
      </c>
      <c r="M24" s="12">
        <v>1.5</v>
      </c>
      <c r="N24" s="38">
        <v>1.6</v>
      </c>
    </row>
    <row r="25" spans="2:14" ht="24.95" customHeight="1" thickBot="1">
      <c r="B25" s="36" t="s">
        <v>53</v>
      </c>
      <c r="C25" s="22" t="s">
        <v>5</v>
      </c>
      <c r="D25" s="7"/>
      <c r="E25" s="8" t="s">
        <v>83</v>
      </c>
      <c r="F25" s="8" t="s">
        <v>88</v>
      </c>
      <c r="G25" s="8" t="s">
        <v>84</v>
      </c>
      <c r="H25" s="8" t="s">
        <v>89</v>
      </c>
      <c r="I25" s="8" t="s">
        <v>90</v>
      </c>
      <c r="J25" s="9" t="s">
        <v>91</v>
      </c>
      <c r="K25" s="9" t="s">
        <v>92</v>
      </c>
      <c r="L25" s="9" t="s">
        <v>54</v>
      </c>
      <c r="M25" s="9" t="s">
        <v>55</v>
      </c>
      <c r="N25" s="37" t="s">
        <v>75</v>
      </c>
    </row>
    <row r="26" spans="2:14" ht="20.100000000000001" customHeight="1" thickBot="1">
      <c r="B26" s="34">
        <v>0.03</v>
      </c>
      <c r="C26" s="27">
        <f>IF(C25=$E$4,E26,IF(C25=$F$4,F26,IF(C25=$G$4,G26,IF(C25=$H$4,H26,IF(C25=$I$4,I26,IF(C25=$J$4,J26,IF(C25=$K$4,K26,IF(C25=$L$4,L26,IF(C25=$M$4,M26,IF(C25=$N$4,N26))))))))))</f>
        <v>1.25</v>
      </c>
      <c r="D26" s="10">
        <f>+$C26*$B26</f>
        <v>3.7499999999999999E-2</v>
      </c>
      <c r="E26" s="12">
        <v>0.85</v>
      </c>
      <c r="F26" s="12">
        <v>0.9</v>
      </c>
      <c r="G26" s="12">
        <v>0.95</v>
      </c>
      <c r="H26" s="12">
        <v>1</v>
      </c>
      <c r="I26" s="12">
        <v>1.1000000000000001</v>
      </c>
      <c r="J26" s="12">
        <v>1.25</v>
      </c>
      <c r="K26" s="12">
        <v>1.5</v>
      </c>
      <c r="L26" s="12">
        <v>2</v>
      </c>
      <c r="M26" s="12">
        <v>3</v>
      </c>
      <c r="N26" s="38">
        <v>3.5</v>
      </c>
    </row>
    <row r="27" spans="2:14" ht="24.95" customHeight="1" thickBot="1">
      <c r="B27" s="36" t="s">
        <v>86</v>
      </c>
      <c r="C27" s="22" t="s">
        <v>3</v>
      </c>
      <c r="D27" s="7"/>
      <c r="E27" s="8" t="s">
        <v>61</v>
      </c>
      <c r="F27" s="8" t="s">
        <v>34</v>
      </c>
      <c r="G27" s="8" t="s">
        <v>78</v>
      </c>
      <c r="H27" s="8" t="s">
        <v>36</v>
      </c>
      <c r="I27" s="8" t="s">
        <v>37</v>
      </c>
      <c r="J27" s="9" t="s">
        <v>38</v>
      </c>
      <c r="K27" s="9" t="s">
        <v>39</v>
      </c>
      <c r="L27" s="9" t="s">
        <v>40</v>
      </c>
      <c r="M27" s="9" t="s">
        <v>41</v>
      </c>
      <c r="N27" s="37" t="s">
        <v>42</v>
      </c>
    </row>
    <row r="28" spans="2:14" ht="20.100000000000001" customHeight="1" thickBot="1">
      <c r="B28" s="34">
        <v>0.1</v>
      </c>
      <c r="C28" s="27">
        <f>IF(C27=$E$4,E28,IF(C27=$F$4,F28,IF(C27=$G$4,G28,IF(C27=$H$4,H28,IF(C27=$I$4,I28,IF(C27=$J$4,J28,IF(C27=$K$4,K28,IF(C27=$L$4,L28,IF(C27=$M$4,M28,IF(C27=$N$4,N28))))))))))</f>
        <v>1</v>
      </c>
      <c r="D28" s="10">
        <f>+$C28*$B28</f>
        <v>0.1</v>
      </c>
      <c r="E28" s="12">
        <v>0.85</v>
      </c>
      <c r="F28" s="12">
        <v>0.9</v>
      </c>
      <c r="G28" s="12">
        <v>0.95</v>
      </c>
      <c r="H28" s="12">
        <v>1</v>
      </c>
      <c r="I28" s="12">
        <v>1.1000000000000001</v>
      </c>
      <c r="J28" s="12">
        <v>1.25</v>
      </c>
      <c r="K28" s="12">
        <v>1.5</v>
      </c>
      <c r="L28" s="12">
        <v>2</v>
      </c>
      <c r="M28" s="12">
        <v>2.25</v>
      </c>
      <c r="N28" s="38">
        <v>2.5</v>
      </c>
    </row>
    <row r="29" spans="2:14" ht="24.95" customHeight="1" thickBot="1">
      <c r="B29" s="36" t="s">
        <v>56</v>
      </c>
      <c r="C29" s="22" t="s">
        <v>3</v>
      </c>
      <c r="D29" s="7"/>
      <c r="E29" s="8" t="s">
        <v>61</v>
      </c>
      <c r="F29" s="8" t="s">
        <v>34</v>
      </c>
      <c r="G29" s="8" t="s">
        <v>78</v>
      </c>
      <c r="H29" s="8" t="s">
        <v>36</v>
      </c>
      <c r="I29" s="8" t="s">
        <v>37</v>
      </c>
      <c r="J29" s="9" t="s">
        <v>38</v>
      </c>
      <c r="K29" s="9" t="s">
        <v>39</v>
      </c>
      <c r="L29" s="9" t="s">
        <v>40</v>
      </c>
      <c r="M29" s="9" t="s">
        <v>41</v>
      </c>
      <c r="N29" s="37" t="s">
        <v>42</v>
      </c>
    </row>
    <row r="30" spans="2:14" ht="20.100000000000001" customHeight="1" thickBot="1">
      <c r="B30" s="34">
        <v>0.04</v>
      </c>
      <c r="C30" s="27">
        <f>IF(C29=$E$4,E30,IF(C29=$F$4,F30,IF(C29=$G$4,G30,IF(C29=$H$4,H30,IF(C29=$I$4,I30,IF(C29=$J$4,J30,IF(C29=$K$4,K30,IF(C29=$L$4,L30,IF(C29=$M$4,M30,IF(C29=$N$4,N30))))))))))</f>
        <v>1</v>
      </c>
      <c r="D30" s="10">
        <f>+$C30*$B30</f>
        <v>0.04</v>
      </c>
      <c r="E30" s="12">
        <v>0.85</v>
      </c>
      <c r="F30" s="12">
        <v>0.9</v>
      </c>
      <c r="G30" s="12">
        <v>0.95</v>
      </c>
      <c r="H30" s="12">
        <v>1</v>
      </c>
      <c r="I30" s="12">
        <v>1.1000000000000001</v>
      </c>
      <c r="J30" s="12">
        <v>1.25</v>
      </c>
      <c r="K30" s="12">
        <v>1.5</v>
      </c>
      <c r="L30" s="12">
        <v>2</v>
      </c>
      <c r="M30" s="12">
        <v>2.25</v>
      </c>
      <c r="N30" s="38">
        <v>2.5</v>
      </c>
    </row>
    <row r="31" spans="2:14" ht="24.95" customHeight="1" thickBot="1">
      <c r="B31" s="36" t="s">
        <v>57</v>
      </c>
      <c r="C31" s="22" t="s">
        <v>3</v>
      </c>
      <c r="D31" s="7"/>
      <c r="E31" s="8" t="s">
        <v>74</v>
      </c>
      <c r="F31" s="8" t="s">
        <v>37</v>
      </c>
      <c r="G31" s="8" t="s">
        <v>58</v>
      </c>
      <c r="H31" s="8" t="s">
        <v>36</v>
      </c>
      <c r="I31" s="8" t="s">
        <v>59</v>
      </c>
      <c r="J31" s="9" t="s">
        <v>60</v>
      </c>
      <c r="K31" s="9" t="s">
        <v>61</v>
      </c>
      <c r="L31" s="9" t="s">
        <v>62</v>
      </c>
      <c r="M31" s="9" t="s">
        <v>63</v>
      </c>
      <c r="N31" s="37" t="s">
        <v>64</v>
      </c>
    </row>
    <row r="32" spans="2:14" ht="20.100000000000001" customHeight="1" thickBot="1">
      <c r="B32" s="34">
        <v>7.0000000000000007E-2</v>
      </c>
      <c r="C32" s="27">
        <f>IF(C31=$E$4,E32,IF(C31=$F$4,F32,IF(C31=$G$4,G32,IF(C31=$H$4,H32,IF(C31=$I$4,I32,IF(C31=$J$4,J32,IF(C31=$K$4,K32,IF(C31=$L$4,L32,IF(C31=$M$4,M32,IF(C31=$N$4,N32))))))))))</f>
        <v>1</v>
      </c>
      <c r="D32" s="10">
        <f>+$C32*$B32</f>
        <v>7.0000000000000007E-2</v>
      </c>
      <c r="E32" s="12">
        <v>0.85</v>
      </c>
      <c r="F32" s="12">
        <v>0.9</v>
      </c>
      <c r="G32" s="12">
        <v>0.95</v>
      </c>
      <c r="H32" s="12">
        <v>1</v>
      </c>
      <c r="I32" s="12">
        <v>1.1000000000000001</v>
      </c>
      <c r="J32" s="12">
        <v>1.25</v>
      </c>
      <c r="K32" s="12">
        <v>1.5</v>
      </c>
      <c r="L32" s="12">
        <v>2</v>
      </c>
      <c r="M32" s="12">
        <v>2.5</v>
      </c>
      <c r="N32" s="38">
        <v>3</v>
      </c>
    </row>
    <row r="33" spans="1:14" ht="24.95" customHeight="1" thickBot="1">
      <c r="B33" s="36" t="s">
        <v>87</v>
      </c>
      <c r="C33" s="22" t="s">
        <v>3</v>
      </c>
      <c r="D33" s="7"/>
      <c r="E33" s="8" t="s">
        <v>76</v>
      </c>
      <c r="F33" s="8" t="s">
        <v>34</v>
      </c>
      <c r="G33" s="8" t="s">
        <v>78</v>
      </c>
      <c r="H33" s="8" t="s">
        <v>77</v>
      </c>
      <c r="I33" s="8" t="s">
        <v>37</v>
      </c>
      <c r="J33" s="9" t="s">
        <v>38</v>
      </c>
      <c r="K33" s="9" t="s">
        <v>39</v>
      </c>
      <c r="L33" s="9" t="s">
        <v>40</v>
      </c>
      <c r="M33" s="9" t="s">
        <v>41</v>
      </c>
      <c r="N33" s="37" t="s">
        <v>42</v>
      </c>
    </row>
    <row r="34" spans="1:14" ht="20.100000000000001" customHeight="1" thickBot="1">
      <c r="B34" s="39">
        <v>0.15</v>
      </c>
      <c r="C34" s="40">
        <f>IF(C33=$E$4,E34,IF(C33=$F$4,F34,IF(C33=$G$4,G34,IF(C33=$H$4,H34,IF(C33=$I$4,I34,IF(C33=$J$4,J34,IF(C33=$K$4,K34,IF(C33=$L$4,L34,IF(C33=$M$4,M34,IF(C33=$N$4,N34))))))))))</f>
        <v>1</v>
      </c>
      <c r="D34" s="41">
        <f>+$C34*$B34</f>
        <v>0.15</v>
      </c>
      <c r="E34" s="42">
        <v>0.85</v>
      </c>
      <c r="F34" s="42">
        <v>0.9</v>
      </c>
      <c r="G34" s="42">
        <v>0.95</v>
      </c>
      <c r="H34" s="42">
        <v>1</v>
      </c>
      <c r="I34" s="42">
        <v>1.1000000000000001</v>
      </c>
      <c r="J34" s="42">
        <v>1.2</v>
      </c>
      <c r="K34" s="42">
        <v>1.3</v>
      </c>
      <c r="L34" s="42">
        <v>1.4</v>
      </c>
      <c r="M34" s="42">
        <v>2.25</v>
      </c>
      <c r="N34" s="43">
        <v>2.5</v>
      </c>
    </row>
    <row r="35" spans="1:14" ht="9" customHeight="1">
      <c r="B35" s="13"/>
      <c r="C35" s="13"/>
      <c r="D35" s="14"/>
      <c r="E35" s="15"/>
      <c r="F35" s="15"/>
      <c r="G35" s="15"/>
      <c r="H35" s="16"/>
      <c r="I35" s="15"/>
      <c r="J35" s="15"/>
      <c r="K35" s="15"/>
      <c r="L35" s="15"/>
      <c r="M35" s="15"/>
      <c r="N35" s="15"/>
    </row>
    <row r="36" spans="1:14">
      <c r="A36" s="17"/>
      <c r="B36" s="18"/>
      <c r="C36" s="18"/>
      <c r="D36" s="19">
        <f>SUM(D5:D34)</f>
        <v>1.0794999999999999</v>
      </c>
      <c r="E36" s="20"/>
    </row>
    <row r="39" spans="1:14">
      <c r="B39" s="21"/>
      <c r="C39" s="21"/>
      <c r="D39" s="21"/>
    </row>
    <row r="40" spans="1:14">
      <c r="B40" s="21"/>
      <c r="C40" s="21"/>
      <c r="D40" s="21"/>
    </row>
    <row r="41" spans="1:14">
      <c r="B41" s="21"/>
      <c r="C41" s="21"/>
      <c r="D41" s="21"/>
    </row>
    <row r="42" spans="1:14">
      <c r="B42" s="21"/>
      <c r="C42" s="21"/>
      <c r="D42" s="21"/>
    </row>
  </sheetData>
  <sheetProtection sheet="1" objects="1" scenarios="1" selectLockedCells="1"/>
  <dataValidations count="1">
    <dataValidation type="list" allowBlank="1" showInputMessage="1" showErrorMessage="1" sqref="C33 C5 C7 C31 C9 C11 C13 C15 C17 C19 C21 C23 C25 C27 C29">
      <formula1>$E$4:$N$4</formula1>
    </dataValidation>
  </dataValidations>
  <pageMargins left="0.31496062992125984" right="0.31496062992125984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Q42"/>
  <sheetViews>
    <sheetView view="pageBreakPreview" zoomScale="55" zoomScaleNormal="70" zoomScaleSheetLayoutView="55" workbookViewId="0">
      <selection activeCell="C11" sqref="C11"/>
    </sheetView>
  </sheetViews>
  <sheetFormatPr defaultRowHeight="12.75"/>
  <cols>
    <col min="1" max="1" width="8.85546875" style="1" customWidth="1"/>
    <col min="2" max="2" width="37.42578125" style="2" customWidth="1"/>
    <col min="3" max="3" width="19.7109375" style="2" customWidth="1"/>
    <col min="4" max="4" width="8.5703125" style="2" hidden="1" customWidth="1"/>
    <col min="5" max="11" width="17.7109375" style="2" customWidth="1"/>
    <col min="12" max="12" width="21.28515625" style="2" customWidth="1"/>
    <col min="13" max="13" width="21.85546875" style="2" customWidth="1"/>
    <col min="14" max="14" width="20.140625" style="2" customWidth="1"/>
    <col min="15" max="15" width="6.7109375" style="2" customWidth="1"/>
    <col min="16" max="16" width="12.5703125" style="2" bestFit="1" customWidth="1"/>
    <col min="17" max="17" width="9.140625" style="2"/>
    <col min="18" max="16384" width="9.140625" style="1"/>
  </cols>
  <sheetData>
    <row r="1" spans="2:14" ht="13.5" thickBot="1"/>
    <row r="2" spans="2:14" ht="50.25" customHeight="1" thickBot="1">
      <c r="B2" s="3" t="s">
        <v>106</v>
      </c>
      <c r="C2" s="4">
        <f>D36</f>
        <v>1.0985</v>
      </c>
      <c r="G2" s="48"/>
      <c r="H2" s="48" t="s">
        <v>115</v>
      </c>
    </row>
    <row r="3" spans="2:14" ht="15.75" customHeight="1" thickBot="1">
      <c r="B3" s="5"/>
      <c r="C3" s="6"/>
    </row>
    <row r="4" spans="2:14" ht="24" customHeight="1" thickBot="1">
      <c r="B4" s="23" t="s">
        <v>105</v>
      </c>
      <c r="C4" s="24" t="s">
        <v>104</v>
      </c>
      <c r="D4" s="25" t="s">
        <v>95</v>
      </c>
      <c r="E4" s="24" t="s">
        <v>0</v>
      </c>
      <c r="F4" s="24" t="s">
        <v>1</v>
      </c>
      <c r="G4" s="24" t="s">
        <v>2</v>
      </c>
      <c r="H4" s="24" t="s">
        <v>3</v>
      </c>
      <c r="I4" s="24" t="s">
        <v>4</v>
      </c>
      <c r="J4" s="24" t="s">
        <v>5</v>
      </c>
      <c r="K4" s="24" t="s">
        <v>6</v>
      </c>
      <c r="L4" s="24" t="s">
        <v>7</v>
      </c>
      <c r="M4" s="24" t="s">
        <v>8</v>
      </c>
      <c r="N4" s="26" t="s">
        <v>65</v>
      </c>
    </row>
    <row r="5" spans="2:14" ht="24.95" customHeight="1" thickBot="1">
      <c r="B5" s="28" t="s">
        <v>9</v>
      </c>
      <c r="C5" s="29" t="s">
        <v>4</v>
      </c>
      <c r="D5" s="30"/>
      <c r="E5" s="31" t="s">
        <v>10</v>
      </c>
      <c r="F5" s="31" t="s">
        <v>71</v>
      </c>
      <c r="G5" s="31" t="s">
        <v>72</v>
      </c>
      <c r="H5" s="31" t="s">
        <v>80</v>
      </c>
      <c r="I5" s="31" t="s">
        <v>11</v>
      </c>
      <c r="J5" s="32" t="s">
        <v>12</v>
      </c>
      <c r="K5" s="32" t="s">
        <v>13</v>
      </c>
      <c r="L5" s="32" t="s">
        <v>14</v>
      </c>
      <c r="M5" s="32" t="s">
        <v>15</v>
      </c>
      <c r="N5" s="33" t="s">
        <v>66</v>
      </c>
    </row>
    <row r="6" spans="2:14" ht="20.100000000000001" customHeight="1" thickBot="1">
      <c r="B6" s="34">
        <v>0.03</v>
      </c>
      <c r="C6" s="27">
        <f>IF(C5=$E$4,E6,IF(C5=$F$4,F6,IF(C5=$G$4,G6,IF(C5=$H$4,H6,IF(C5=$I$4,I6,IF(C5=$J$4,J6,IF(C5=$K$4,K6,IF(C5=$L$4,L6,IF(C5=$M$4,M6,IF(C5=$N$4,N6))))))))))</f>
        <v>1.1000000000000001</v>
      </c>
      <c r="D6" s="10">
        <f>+$C6*$B6</f>
        <v>3.3000000000000002E-2</v>
      </c>
      <c r="E6" s="11">
        <v>0.85</v>
      </c>
      <c r="F6" s="11">
        <v>0.9</v>
      </c>
      <c r="G6" s="11">
        <v>0.95</v>
      </c>
      <c r="H6" s="11">
        <v>1</v>
      </c>
      <c r="I6" s="11">
        <v>1.1000000000000001</v>
      </c>
      <c r="J6" s="11">
        <v>1.3</v>
      </c>
      <c r="K6" s="11">
        <v>1.4</v>
      </c>
      <c r="L6" s="11">
        <v>1.5</v>
      </c>
      <c r="M6" s="11">
        <v>1.6</v>
      </c>
      <c r="N6" s="35">
        <v>1.7</v>
      </c>
    </row>
    <row r="7" spans="2:14" ht="24.95" customHeight="1" thickBot="1">
      <c r="B7" s="36" t="s">
        <v>16</v>
      </c>
      <c r="C7" s="22" t="s">
        <v>4</v>
      </c>
      <c r="D7" s="7"/>
      <c r="E7" s="8" t="s">
        <v>81</v>
      </c>
      <c r="F7" s="8" t="s">
        <v>82</v>
      </c>
      <c r="G7" s="8" t="s">
        <v>73</v>
      </c>
      <c r="H7" s="8" t="s">
        <v>107</v>
      </c>
      <c r="I7" s="46" t="s">
        <v>108</v>
      </c>
      <c r="J7" s="44" t="s">
        <v>109</v>
      </c>
      <c r="K7" s="44" t="s">
        <v>110</v>
      </c>
      <c r="L7" s="44" t="s">
        <v>111</v>
      </c>
      <c r="M7" s="44" t="s">
        <v>112</v>
      </c>
      <c r="N7" s="45" t="s">
        <v>113</v>
      </c>
    </row>
    <row r="8" spans="2:14" ht="20.100000000000001" customHeight="1" thickBot="1">
      <c r="B8" s="34">
        <v>0.1</v>
      </c>
      <c r="C8" s="27">
        <f>IF(C7=$E$4,E8,IF(C7=$F$4,F8,IF(C7=$G$4,G8,IF(C7=$H$4,H8,IF(C7=$I$4,I8,IF(C7=$J$4,J8,IF(C7=$K$4,K8,IF(C7=$L$4,L8,IF(C7=$M$4,M8,IF(C7=$N$4,N8))))))))))</f>
        <v>1.25</v>
      </c>
      <c r="D8" s="10">
        <f>+$C8*$B8</f>
        <v>0.125</v>
      </c>
      <c r="E8" s="12">
        <v>0.85</v>
      </c>
      <c r="F8" s="12">
        <v>0.9</v>
      </c>
      <c r="G8" s="12">
        <v>0.95</v>
      </c>
      <c r="H8" s="12">
        <v>1</v>
      </c>
      <c r="I8" s="12">
        <v>1.25</v>
      </c>
      <c r="J8" s="12">
        <v>1.3</v>
      </c>
      <c r="K8" s="12">
        <v>1.45</v>
      </c>
      <c r="L8" s="12">
        <v>1.65</v>
      </c>
      <c r="M8" s="12">
        <v>1.85</v>
      </c>
      <c r="N8" s="38">
        <v>2</v>
      </c>
    </row>
    <row r="9" spans="2:14" ht="24.95" customHeight="1" thickBot="1">
      <c r="B9" s="36" t="s">
        <v>85</v>
      </c>
      <c r="C9" s="22" t="s">
        <v>5</v>
      </c>
      <c r="D9" s="7"/>
      <c r="E9" s="8" t="s">
        <v>17</v>
      </c>
      <c r="F9" s="8" t="s">
        <v>18</v>
      </c>
      <c r="G9" s="8" t="s">
        <v>19</v>
      </c>
      <c r="H9" s="8" t="s">
        <v>20</v>
      </c>
      <c r="I9" s="8" t="s">
        <v>21</v>
      </c>
      <c r="J9" s="9" t="s">
        <v>22</v>
      </c>
      <c r="K9" s="9" t="s">
        <v>23</v>
      </c>
      <c r="L9" s="9" t="s">
        <v>24</v>
      </c>
      <c r="M9" s="9" t="s">
        <v>25</v>
      </c>
      <c r="N9" s="37" t="s">
        <v>67</v>
      </c>
    </row>
    <row r="10" spans="2:14" ht="20.100000000000001" customHeight="1" thickBot="1">
      <c r="B10" s="34">
        <v>0.04</v>
      </c>
      <c r="C10" s="27">
        <f>IF(C9=$E$4,E10,IF(C9=$F$4,F10,IF(C9=$G$4,G10,IF(C9=$H$4,H10,IF(C9=$I$4,I10,IF(C9=$J$4,J10,IF(C9=$K$4,K10,IF(C9=$L$4,L10,IF(C9=$M$4,M10,IF(C9=$N$4,N10))))))))))</f>
        <v>1.25</v>
      </c>
      <c r="D10" s="10">
        <f>+$C10*$B10</f>
        <v>0.05</v>
      </c>
      <c r="E10" s="12">
        <v>0.85</v>
      </c>
      <c r="F10" s="12">
        <v>0.9</v>
      </c>
      <c r="G10" s="12">
        <v>0.95</v>
      </c>
      <c r="H10" s="12">
        <v>1</v>
      </c>
      <c r="I10" s="12">
        <v>1.1000000000000001</v>
      </c>
      <c r="J10" s="12">
        <v>1.25</v>
      </c>
      <c r="K10" s="12">
        <v>1.35</v>
      </c>
      <c r="L10" s="12">
        <v>1.45</v>
      </c>
      <c r="M10" s="12">
        <v>1.55</v>
      </c>
      <c r="N10" s="38">
        <v>1.65</v>
      </c>
    </row>
    <row r="11" spans="2:14" ht="24.95" customHeight="1" thickBot="1">
      <c r="B11" s="36" t="s">
        <v>26</v>
      </c>
      <c r="C11" s="22" t="s">
        <v>7</v>
      </c>
      <c r="D11" s="7"/>
      <c r="E11" s="8" t="s">
        <v>17</v>
      </c>
      <c r="F11" s="8" t="s">
        <v>18</v>
      </c>
      <c r="G11" s="8" t="s">
        <v>27</v>
      </c>
      <c r="H11" s="8" t="s">
        <v>21</v>
      </c>
      <c r="I11" s="8" t="s">
        <v>28</v>
      </c>
      <c r="J11" s="9" t="s">
        <v>29</v>
      </c>
      <c r="K11" s="9" t="s">
        <v>24</v>
      </c>
      <c r="L11" s="9" t="s">
        <v>68</v>
      </c>
      <c r="M11" s="44" t="s">
        <v>69</v>
      </c>
      <c r="N11" s="45" t="s">
        <v>30</v>
      </c>
    </row>
    <row r="12" spans="2:14" ht="20.100000000000001" customHeight="1" thickBot="1">
      <c r="B12" s="34">
        <v>0.05</v>
      </c>
      <c r="C12" s="27">
        <f>IF(C11=$E$4,E12,IF(C11=$F$4,F12,IF(C11=$G$4,G12,IF(C11=$H$4,H12,IF(C11=$I$4,I12,IF(C11=$J$4,J12,IF(C11=$K$4,K12,IF(C11=$L$4,L12,IF(C11=$M$4,M12,IF(C11=$N$4,N12))))))))))</f>
        <v>1.4</v>
      </c>
      <c r="D12" s="10">
        <f>+$C12*$B12</f>
        <v>6.9999999999999993E-2</v>
      </c>
      <c r="E12" s="12">
        <v>0.85</v>
      </c>
      <c r="F12" s="12">
        <v>0.9</v>
      </c>
      <c r="G12" s="12">
        <v>0.95</v>
      </c>
      <c r="H12" s="12">
        <v>1</v>
      </c>
      <c r="I12" s="12">
        <v>1.1000000000000001</v>
      </c>
      <c r="J12" s="12">
        <v>1.2</v>
      </c>
      <c r="K12" s="12">
        <v>1.3</v>
      </c>
      <c r="L12" s="12">
        <v>1.4</v>
      </c>
      <c r="M12" s="12">
        <v>1.6</v>
      </c>
      <c r="N12" s="38">
        <v>1.8</v>
      </c>
    </row>
    <row r="13" spans="2:14" ht="24.95" customHeight="1" thickBot="1">
      <c r="B13" s="36" t="s">
        <v>103</v>
      </c>
      <c r="C13" s="22" t="s">
        <v>2</v>
      </c>
      <c r="D13" s="7"/>
      <c r="E13" s="8" t="s">
        <v>99</v>
      </c>
      <c r="F13" s="8" t="s">
        <v>98</v>
      </c>
      <c r="G13" s="8" t="s">
        <v>97</v>
      </c>
      <c r="H13" s="8" t="s">
        <v>96</v>
      </c>
      <c r="I13" s="8" t="s">
        <v>100</v>
      </c>
      <c r="J13" s="9" t="s">
        <v>101</v>
      </c>
      <c r="K13" s="9" t="s">
        <v>102</v>
      </c>
      <c r="L13" s="9" t="s">
        <v>31</v>
      </c>
      <c r="M13" s="9" t="s">
        <v>32</v>
      </c>
      <c r="N13" s="37" t="s">
        <v>32</v>
      </c>
    </row>
    <row r="14" spans="2:14" ht="20.100000000000001" customHeight="1" thickBot="1">
      <c r="B14" s="34">
        <v>7.0000000000000007E-2</v>
      </c>
      <c r="C14" s="27">
        <f>IF(C13=$E$4,E14,IF(C13=$F$4,F14,IF(C13=$G$4,G14,IF(C13=$H$4,H14,IF(C13=$I$4,I14,IF(C13=$J$4,J14,IF(C13=$K$4,K14,IF(C13=$L$4,L14,IF(C13=$M$4,M14,IF(C13=$N$4,N14))))))))))</f>
        <v>0.95</v>
      </c>
      <c r="D14" s="10">
        <f>+$C14*$B14</f>
        <v>6.6500000000000004E-2</v>
      </c>
      <c r="E14" s="12">
        <v>0.85</v>
      </c>
      <c r="F14" s="12">
        <v>0.9</v>
      </c>
      <c r="G14" s="12">
        <v>0.95</v>
      </c>
      <c r="H14" s="12">
        <v>1</v>
      </c>
      <c r="I14" s="12">
        <v>1.1000000000000001</v>
      </c>
      <c r="J14" s="12">
        <v>1.25</v>
      </c>
      <c r="K14" s="12">
        <v>1.75</v>
      </c>
      <c r="L14" s="12">
        <v>2.25</v>
      </c>
      <c r="M14" s="12">
        <v>2.5</v>
      </c>
      <c r="N14" s="38">
        <v>3</v>
      </c>
    </row>
    <row r="15" spans="2:14" ht="24.95" customHeight="1" thickBot="1">
      <c r="B15" s="36" t="s">
        <v>33</v>
      </c>
      <c r="C15" s="22" t="s">
        <v>4</v>
      </c>
      <c r="D15" s="7"/>
      <c r="E15" s="8" t="s">
        <v>61</v>
      </c>
      <c r="F15" s="8" t="s">
        <v>34</v>
      </c>
      <c r="G15" s="8" t="s">
        <v>35</v>
      </c>
      <c r="H15" s="8" t="s">
        <v>36</v>
      </c>
      <c r="I15" s="8" t="s">
        <v>37</v>
      </c>
      <c r="J15" s="9" t="s">
        <v>38</v>
      </c>
      <c r="K15" s="9" t="s">
        <v>39</v>
      </c>
      <c r="L15" s="9" t="s">
        <v>40</v>
      </c>
      <c r="M15" s="9" t="s">
        <v>41</v>
      </c>
      <c r="N15" s="37" t="s">
        <v>42</v>
      </c>
    </row>
    <row r="16" spans="2:14" ht="20.100000000000001" customHeight="1" thickBot="1">
      <c r="B16" s="34">
        <v>0.12</v>
      </c>
      <c r="C16" s="27">
        <f>IF(C15=$E$4,E16,IF(C15=$F$4,F16,IF(C15=$G$4,G16,IF(C15=$H$4,H16,IF(C15=$I$4,I16,IF(C15=$J$4,J16,IF(C15=$K$4,K16,IF(C15=$L$4,L16,IF(C15=$M$4,M16,IF(C15=$N$4,N16))))))))))</f>
        <v>1.25</v>
      </c>
      <c r="D16" s="10">
        <f>+$C16*$B16</f>
        <v>0.15</v>
      </c>
      <c r="E16" s="12">
        <v>0.85</v>
      </c>
      <c r="F16" s="12">
        <v>0.9</v>
      </c>
      <c r="G16" s="12">
        <v>0.95</v>
      </c>
      <c r="H16" s="12">
        <v>1</v>
      </c>
      <c r="I16" s="12">
        <v>1.25</v>
      </c>
      <c r="J16" s="12">
        <v>1.5</v>
      </c>
      <c r="K16" s="12">
        <v>1.75</v>
      </c>
      <c r="L16" s="12">
        <v>2</v>
      </c>
      <c r="M16" s="12">
        <v>2.25</v>
      </c>
      <c r="N16" s="38">
        <v>2.5</v>
      </c>
    </row>
    <row r="17" spans="2:14" ht="24.95" customHeight="1" thickBot="1">
      <c r="B17" s="36" t="s">
        <v>79</v>
      </c>
      <c r="C17" s="22" t="s">
        <v>3</v>
      </c>
      <c r="D17" s="7"/>
      <c r="E17" s="8" t="s">
        <v>61</v>
      </c>
      <c r="F17" s="8" t="s">
        <v>34</v>
      </c>
      <c r="G17" s="8" t="s">
        <v>35</v>
      </c>
      <c r="H17" s="8" t="s">
        <v>36</v>
      </c>
      <c r="I17" s="8" t="s">
        <v>37</v>
      </c>
      <c r="J17" s="9" t="s">
        <v>38</v>
      </c>
      <c r="K17" s="9" t="s">
        <v>39</v>
      </c>
      <c r="L17" s="9" t="s">
        <v>40</v>
      </c>
      <c r="M17" s="9" t="s">
        <v>40</v>
      </c>
      <c r="N17" s="37" t="s">
        <v>40</v>
      </c>
    </row>
    <row r="18" spans="2:14" ht="20.100000000000001" customHeight="1" thickBot="1">
      <c r="B18" s="34">
        <v>0.03</v>
      </c>
      <c r="C18" s="27">
        <f>IF(C17=$E$4,E18,IF(C17=$F$4,F18,IF(C17=$G$4,G18,IF(C17=$H$4,H18,IF(C17=$I$4,I18,IF(C17=$J$4,J18,IF(C17=$K$4,K18,IF(C17=$L$4,L18,IF(C17=$M$4,M18,IF(C17=$N$4,N18))))))))))</f>
        <v>1</v>
      </c>
      <c r="D18" s="10">
        <f>+$C18*$B18</f>
        <v>0.03</v>
      </c>
      <c r="E18" s="12">
        <v>0.85</v>
      </c>
      <c r="F18" s="12">
        <v>0.9</v>
      </c>
      <c r="G18" s="12">
        <v>0.95</v>
      </c>
      <c r="H18" s="12">
        <v>1</v>
      </c>
      <c r="I18" s="12">
        <v>1.25</v>
      </c>
      <c r="J18" s="12">
        <v>1.5</v>
      </c>
      <c r="K18" s="12">
        <v>1.75</v>
      </c>
      <c r="L18" s="12">
        <v>2</v>
      </c>
      <c r="M18" s="12">
        <v>2.25</v>
      </c>
      <c r="N18" s="38">
        <v>2.5</v>
      </c>
    </row>
    <row r="19" spans="2:14" ht="24.95" customHeight="1" thickBot="1">
      <c r="B19" s="36" t="s">
        <v>43</v>
      </c>
      <c r="C19" s="22" t="s">
        <v>1</v>
      </c>
      <c r="D19" s="7"/>
      <c r="E19" s="8" t="s">
        <v>61</v>
      </c>
      <c r="F19" s="8" t="s">
        <v>34</v>
      </c>
      <c r="G19" s="8" t="s">
        <v>78</v>
      </c>
      <c r="H19" s="8" t="s">
        <v>36</v>
      </c>
      <c r="I19" s="8" t="s">
        <v>37</v>
      </c>
      <c r="J19" s="9" t="s">
        <v>38</v>
      </c>
      <c r="K19" s="9" t="s">
        <v>39</v>
      </c>
      <c r="L19" s="9" t="s">
        <v>40</v>
      </c>
      <c r="M19" s="9" t="s">
        <v>40</v>
      </c>
      <c r="N19" s="37" t="s">
        <v>40</v>
      </c>
    </row>
    <row r="20" spans="2:14" ht="20.100000000000001" customHeight="1" thickBot="1">
      <c r="B20" s="34">
        <v>0.04</v>
      </c>
      <c r="C20" s="27">
        <f>IF(C19=$E$4,E20,IF(C19=$F$4,F20,IF(C19=$G$4,G20,IF(C19=$H$4,H20,IF(C19=$I$4,I20,IF(C19=$J$4,J20,IF(C19=$K$4,K20,IF(C19=$L$4,L20,IF(C19=$M$4,M20,IF(C19=$N$4,N20))))))))))</f>
        <v>0.9</v>
      </c>
      <c r="D20" s="10">
        <f>+$C20*$B20</f>
        <v>3.6000000000000004E-2</v>
      </c>
      <c r="E20" s="12">
        <v>0.85</v>
      </c>
      <c r="F20" s="12">
        <v>0.9</v>
      </c>
      <c r="G20" s="12">
        <v>0.95</v>
      </c>
      <c r="H20" s="12">
        <v>1</v>
      </c>
      <c r="I20" s="12">
        <v>1.1000000000000001</v>
      </c>
      <c r="J20" s="12">
        <v>1.1499999999999999</v>
      </c>
      <c r="K20" s="12">
        <v>1.25</v>
      </c>
      <c r="L20" s="12">
        <v>1.5</v>
      </c>
      <c r="M20" s="12">
        <v>1.75</v>
      </c>
      <c r="N20" s="38">
        <v>2</v>
      </c>
    </row>
    <row r="21" spans="2:14" ht="24.95" customHeight="1" thickBot="1">
      <c r="B21" s="36" t="s">
        <v>44</v>
      </c>
      <c r="C21" s="22" t="s">
        <v>1</v>
      </c>
      <c r="D21" s="7"/>
      <c r="E21" s="8" t="s">
        <v>61</v>
      </c>
      <c r="F21" s="8" t="s">
        <v>34</v>
      </c>
      <c r="G21" s="8" t="s">
        <v>35</v>
      </c>
      <c r="H21" s="8" t="s">
        <v>36</v>
      </c>
      <c r="I21" s="8" t="s">
        <v>37</v>
      </c>
      <c r="J21" s="9" t="s">
        <v>38</v>
      </c>
      <c r="K21" s="9" t="s">
        <v>39</v>
      </c>
      <c r="L21" s="9" t="s">
        <v>40</v>
      </c>
      <c r="M21" s="9" t="s">
        <v>41</v>
      </c>
      <c r="N21" s="37" t="s">
        <v>41</v>
      </c>
    </row>
    <row r="22" spans="2:14" ht="20.100000000000001" customHeight="1" thickBot="1">
      <c r="B22" s="34">
        <v>0.05</v>
      </c>
      <c r="C22" s="27">
        <f>IF(C21=$E$4,E22,IF(C21=$F$4,F22,IF(C21=$G$4,G22,IF(C21=$H$4,H22,IF(C21=$I$4,I22,IF(C21=$J$4,J22,IF(C21=$K$4,K22,IF(C21=$L$4,L22,IF(C21=$M$4,M22,IF(C21=$N$4,N22))))))))))</f>
        <v>0.9</v>
      </c>
      <c r="D22" s="10">
        <f>+$C22*$B22</f>
        <v>4.5000000000000005E-2</v>
      </c>
      <c r="E22" s="12">
        <v>0.85</v>
      </c>
      <c r="F22" s="12">
        <v>0.9</v>
      </c>
      <c r="G22" s="12">
        <v>0.95</v>
      </c>
      <c r="H22" s="12">
        <v>1</v>
      </c>
      <c r="I22" s="12">
        <v>1.1000000000000001</v>
      </c>
      <c r="J22" s="12">
        <v>1.25</v>
      </c>
      <c r="K22" s="12">
        <v>1.75</v>
      </c>
      <c r="L22" s="12">
        <v>2.25</v>
      </c>
      <c r="M22" s="12">
        <v>2.5</v>
      </c>
      <c r="N22" s="38">
        <v>3</v>
      </c>
    </row>
    <row r="23" spans="2:14" ht="24.95" customHeight="1" thickBot="1">
      <c r="B23" s="36" t="s">
        <v>45</v>
      </c>
      <c r="C23" s="22" t="s">
        <v>4</v>
      </c>
      <c r="D23" s="7"/>
      <c r="E23" s="8" t="s">
        <v>46</v>
      </c>
      <c r="F23" s="8" t="s">
        <v>47</v>
      </c>
      <c r="G23" s="8" t="s">
        <v>94</v>
      </c>
      <c r="H23" s="8" t="s">
        <v>48</v>
      </c>
      <c r="I23" s="8" t="s">
        <v>93</v>
      </c>
      <c r="J23" s="9" t="s">
        <v>49</v>
      </c>
      <c r="K23" s="9" t="s">
        <v>50</v>
      </c>
      <c r="L23" s="9" t="s">
        <v>51</v>
      </c>
      <c r="M23" s="9" t="s">
        <v>52</v>
      </c>
      <c r="N23" s="37" t="s">
        <v>70</v>
      </c>
    </row>
    <row r="24" spans="2:14" ht="20.100000000000001" customHeight="1" thickBot="1">
      <c r="B24" s="34">
        <v>0.08</v>
      </c>
      <c r="C24" s="27">
        <f>IF(C23=$E$4,E24,IF(C23=$F$4,F24,IF(C23=$G$4,G24,IF(C23=$H$4,H24,IF(C23=$I$4,I24,IF(C23=$J$4,J24,IF(C23=$K$4,K24,IF(C23=$L$4,L24,IF(C23=$M$4,M24,IF(C23=$N$4,N24))))))))))</f>
        <v>1.1000000000000001</v>
      </c>
      <c r="D24" s="10">
        <f>+$C24*$B24</f>
        <v>8.8000000000000009E-2</v>
      </c>
      <c r="E24" s="12">
        <v>0.85</v>
      </c>
      <c r="F24" s="12">
        <v>0.9</v>
      </c>
      <c r="G24" s="12">
        <v>0.95</v>
      </c>
      <c r="H24" s="12">
        <v>1</v>
      </c>
      <c r="I24" s="12">
        <v>1.1000000000000001</v>
      </c>
      <c r="J24" s="12">
        <v>1.2</v>
      </c>
      <c r="K24" s="12">
        <v>1.3</v>
      </c>
      <c r="L24" s="12">
        <v>1.4</v>
      </c>
      <c r="M24" s="12">
        <v>1.5</v>
      </c>
      <c r="N24" s="38">
        <v>1.6</v>
      </c>
    </row>
    <row r="25" spans="2:14" ht="24.95" customHeight="1" thickBot="1">
      <c r="B25" s="36" t="s">
        <v>53</v>
      </c>
      <c r="C25" s="22" t="s">
        <v>6</v>
      </c>
      <c r="D25" s="7"/>
      <c r="E25" s="8" t="s">
        <v>83</v>
      </c>
      <c r="F25" s="8" t="s">
        <v>88</v>
      </c>
      <c r="G25" s="8" t="s">
        <v>84</v>
      </c>
      <c r="H25" s="8" t="s">
        <v>89</v>
      </c>
      <c r="I25" s="8" t="s">
        <v>90</v>
      </c>
      <c r="J25" s="9" t="s">
        <v>91</v>
      </c>
      <c r="K25" s="9" t="s">
        <v>92</v>
      </c>
      <c r="L25" s="9" t="s">
        <v>54</v>
      </c>
      <c r="M25" s="9" t="s">
        <v>55</v>
      </c>
      <c r="N25" s="37" t="s">
        <v>75</v>
      </c>
    </row>
    <row r="26" spans="2:14" ht="20.100000000000001" customHeight="1" thickBot="1">
      <c r="B26" s="34">
        <v>0.03</v>
      </c>
      <c r="C26" s="27">
        <f>IF(C25=$E$4,E26,IF(C25=$F$4,F26,IF(C25=$G$4,G26,IF(C25=$H$4,H26,IF(C25=$I$4,I26,IF(C25=$J$4,J26,IF(C25=$K$4,K26,IF(C25=$L$4,L26,IF(C25=$M$4,M26,IF(C25=$N$4,N26))))))))))</f>
        <v>1.5</v>
      </c>
      <c r="D26" s="10">
        <f>+$C26*$B26</f>
        <v>4.4999999999999998E-2</v>
      </c>
      <c r="E26" s="12">
        <v>0.85</v>
      </c>
      <c r="F26" s="12">
        <v>0.9</v>
      </c>
      <c r="G26" s="12">
        <v>0.95</v>
      </c>
      <c r="H26" s="12">
        <v>1</v>
      </c>
      <c r="I26" s="12">
        <v>1.1000000000000001</v>
      </c>
      <c r="J26" s="12">
        <v>1.25</v>
      </c>
      <c r="K26" s="12">
        <v>1.5</v>
      </c>
      <c r="L26" s="12">
        <v>2</v>
      </c>
      <c r="M26" s="12">
        <v>3</v>
      </c>
      <c r="N26" s="38">
        <v>3.5</v>
      </c>
    </row>
    <row r="27" spans="2:14" ht="24.95" customHeight="1" thickBot="1">
      <c r="B27" s="36" t="s">
        <v>86</v>
      </c>
      <c r="C27" s="22" t="s">
        <v>3</v>
      </c>
      <c r="D27" s="7"/>
      <c r="E27" s="8" t="s">
        <v>61</v>
      </c>
      <c r="F27" s="8" t="s">
        <v>34</v>
      </c>
      <c r="G27" s="8" t="s">
        <v>78</v>
      </c>
      <c r="H27" s="8" t="s">
        <v>36</v>
      </c>
      <c r="I27" s="8" t="s">
        <v>37</v>
      </c>
      <c r="J27" s="9" t="s">
        <v>38</v>
      </c>
      <c r="K27" s="9" t="s">
        <v>39</v>
      </c>
      <c r="L27" s="9" t="s">
        <v>40</v>
      </c>
      <c r="M27" s="9" t="s">
        <v>41</v>
      </c>
      <c r="N27" s="37" t="s">
        <v>42</v>
      </c>
    </row>
    <row r="28" spans="2:14" ht="20.100000000000001" customHeight="1" thickBot="1">
      <c r="B28" s="34">
        <v>0.1</v>
      </c>
      <c r="C28" s="27">
        <f>IF(C27=$E$4,E28,IF(C27=$F$4,F28,IF(C27=$G$4,G28,IF(C27=$H$4,H28,IF(C27=$I$4,I28,IF(C27=$J$4,J28,IF(C27=$K$4,K28,IF(C27=$L$4,L28,IF(C27=$M$4,M28,IF(C27=$N$4,N28))))))))))</f>
        <v>1</v>
      </c>
      <c r="D28" s="10">
        <f>+$C28*$B28</f>
        <v>0.1</v>
      </c>
      <c r="E28" s="12">
        <v>0.85</v>
      </c>
      <c r="F28" s="12">
        <v>0.9</v>
      </c>
      <c r="G28" s="12">
        <v>0.95</v>
      </c>
      <c r="H28" s="12">
        <v>1</v>
      </c>
      <c r="I28" s="12">
        <v>1.1000000000000001</v>
      </c>
      <c r="J28" s="12">
        <v>1.25</v>
      </c>
      <c r="K28" s="12">
        <v>1.5</v>
      </c>
      <c r="L28" s="12">
        <v>2</v>
      </c>
      <c r="M28" s="12">
        <v>2.25</v>
      </c>
      <c r="N28" s="38">
        <v>2.5</v>
      </c>
    </row>
    <row r="29" spans="2:14" ht="24.95" customHeight="1" thickBot="1">
      <c r="B29" s="36" t="s">
        <v>56</v>
      </c>
      <c r="C29" s="22" t="s">
        <v>3</v>
      </c>
      <c r="D29" s="7"/>
      <c r="E29" s="8" t="s">
        <v>61</v>
      </c>
      <c r="F29" s="8" t="s">
        <v>34</v>
      </c>
      <c r="G29" s="8" t="s">
        <v>78</v>
      </c>
      <c r="H29" s="8" t="s">
        <v>36</v>
      </c>
      <c r="I29" s="8" t="s">
        <v>37</v>
      </c>
      <c r="J29" s="9" t="s">
        <v>38</v>
      </c>
      <c r="K29" s="9" t="s">
        <v>39</v>
      </c>
      <c r="L29" s="9" t="s">
        <v>40</v>
      </c>
      <c r="M29" s="9" t="s">
        <v>41</v>
      </c>
      <c r="N29" s="37" t="s">
        <v>42</v>
      </c>
    </row>
    <row r="30" spans="2:14" ht="20.100000000000001" customHeight="1" thickBot="1">
      <c r="B30" s="34">
        <v>0.04</v>
      </c>
      <c r="C30" s="27">
        <f>IF(C29=$E$4,E30,IF(C29=$F$4,F30,IF(C29=$G$4,G30,IF(C29=$H$4,H30,IF(C29=$I$4,I30,IF(C29=$J$4,J30,IF(C29=$K$4,K30,IF(C29=$L$4,L30,IF(C29=$M$4,M30,IF(C29=$N$4,N30))))))))))</f>
        <v>1</v>
      </c>
      <c r="D30" s="10">
        <f>+$C30*$B30</f>
        <v>0.04</v>
      </c>
      <c r="E30" s="12">
        <v>0.85</v>
      </c>
      <c r="F30" s="12">
        <v>0.9</v>
      </c>
      <c r="G30" s="12">
        <v>0.95</v>
      </c>
      <c r="H30" s="12">
        <v>1</v>
      </c>
      <c r="I30" s="12">
        <v>1.1000000000000001</v>
      </c>
      <c r="J30" s="12">
        <v>1.25</v>
      </c>
      <c r="K30" s="12">
        <v>1.5</v>
      </c>
      <c r="L30" s="12">
        <v>2</v>
      </c>
      <c r="M30" s="12">
        <v>2.25</v>
      </c>
      <c r="N30" s="38">
        <v>2.5</v>
      </c>
    </row>
    <row r="31" spans="2:14" ht="24.95" customHeight="1" thickBot="1">
      <c r="B31" s="36" t="s">
        <v>57</v>
      </c>
      <c r="C31" s="22" t="s">
        <v>3</v>
      </c>
      <c r="D31" s="7"/>
      <c r="E31" s="8" t="s">
        <v>74</v>
      </c>
      <c r="F31" s="8" t="s">
        <v>37</v>
      </c>
      <c r="G31" s="8" t="s">
        <v>58</v>
      </c>
      <c r="H31" s="8" t="s">
        <v>36</v>
      </c>
      <c r="I31" s="8" t="s">
        <v>59</v>
      </c>
      <c r="J31" s="9" t="s">
        <v>60</v>
      </c>
      <c r="K31" s="9" t="s">
        <v>61</v>
      </c>
      <c r="L31" s="9" t="s">
        <v>62</v>
      </c>
      <c r="M31" s="9" t="s">
        <v>63</v>
      </c>
      <c r="N31" s="37" t="s">
        <v>64</v>
      </c>
    </row>
    <row r="32" spans="2:14" ht="20.100000000000001" customHeight="1" thickBot="1">
      <c r="B32" s="34">
        <v>7.0000000000000007E-2</v>
      </c>
      <c r="C32" s="27">
        <f>IF(C31=$E$4,E32,IF(C31=$F$4,F32,IF(C31=$G$4,G32,IF(C31=$H$4,H32,IF(C31=$I$4,I32,IF(C31=$J$4,J32,IF(C31=$K$4,K32,IF(C31=$L$4,L32,IF(C31=$M$4,M32,IF(C31=$N$4,N32))))))))))</f>
        <v>1</v>
      </c>
      <c r="D32" s="10">
        <f>+$C32*$B32</f>
        <v>7.0000000000000007E-2</v>
      </c>
      <c r="E32" s="12">
        <v>0.85</v>
      </c>
      <c r="F32" s="12">
        <v>0.9</v>
      </c>
      <c r="G32" s="12">
        <v>0.95</v>
      </c>
      <c r="H32" s="12">
        <v>1</v>
      </c>
      <c r="I32" s="12">
        <v>1.1000000000000001</v>
      </c>
      <c r="J32" s="12">
        <v>1.25</v>
      </c>
      <c r="K32" s="12">
        <v>1.5</v>
      </c>
      <c r="L32" s="12">
        <v>2</v>
      </c>
      <c r="M32" s="12">
        <v>2.5</v>
      </c>
      <c r="N32" s="38">
        <v>3</v>
      </c>
    </row>
    <row r="33" spans="1:14" ht="24.95" customHeight="1" thickBot="1">
      <c r="B33" s="36" t="s">
        <v>87</v>
      </c>
      <c r="C33" s="22" t="s">
        <v>3</v>
      </c>
      <c r="D33" s="7"/>
      <c r="E33" s="8" t="s">
        <v>76</v>
      </c>
      <c r="F33" s="8" t="s">
        <v>34</v>
      </c>
      <c r="G33" s="8" t="s">
        <v>78</v>
      </c>
      <c r="H33" s="8" t="s">
        <v>77</v>
      </c>
      <c r="I33" s="8" t="s">
        <v>37</v>
      </c>
      <c r="J33" s="9" t="s">
        <v>38</v>
      </c>
      <c r="K33" s="9" t="s">
        <v>39</v>
      </c>
      <c r="L33" s="9" t="s">
        <v>40</v>
      </c>
      <c r="M33" s="9" t="s">
        <v>41</v>
      </c>
      <c r="N33" s="37" t="s">
        <v>42</v>
      </c>
    </row>
    <row r="34" spans="1:14" ht="20.100000000000001" customHeight="1" thickBot="1">
      <c r="B34" s="39">
        <v>0.15</v>
      </c>
      <c r="C34" s="40">
        <f>IF(C33=$E$4,E34,IF(C33=$F$4,F34,IF(C33=$G$4,G34,IF(C33=$H$4,H34,IF(C33=$I$4,I34,IF(C33=$J$4,J34,IF(C33=$K$4,K34,IF(C33=$L$4,L34,IF(C33=$M$4,M34,IF(C33=$N$4,N34))))))))))</f>
        <v>1</v>
      </c>
      <c r="D34" s="41">
        <f>+$C34*$B34</f>
        <v>0.15</v>
      </c>
      <c r="E34" s="42">
        <v>0.85</v>
      </c>
      <c r="F34" s="42">
        <v>0.9</v>
      </c>
      <c r="G34" s="42">
        <v>0.95</v>
      </c>
      <c r="H34" s="42">
        <v>1</v>
      </c>
      <c r="I34" s="42">
        <v>1.1000000000000001</v>
      </c>
      <c r="J34" s="42">
        <v>1.2</v>
      </c>
      <c r="K34" s="42">
        <v>1.3</v>
      </c>
      <c r="L34" s="42">
        <v>1.4</v>
      </c>
      <c r="M34" s="42">
        <v>2.25</v>
      </c>
      <c r="N34" s="43">
        <v>2.5</v>
      </c>
    </row>
    <row r="35" spans="1:14" ht="9" customHeight="1">
      <c r="B35" s="13"/>
      <c r="C35" s="13"/>
      <c r="D35" s="14"/>
      <c r="E35" s="15"/>
      <c r="F35" s="15"/>
      <c r="G35" s="15"/>
      <c r="H35" s="16"/>
      <c r="I35" s="15"/>
      <c r="J35" s="15"/>
      <c r="K35" s="15"/>
      <c r="L35" s="15"/>
      <c r="M35" s="15"/>
      <c r="N35" s="15"/>
    </row>
    <row r="36" spans="1:14">
      <c r="A36" s="17"/>
      <c r="B36" s="18"/>
      <c r="C36" s="18"/>
      <c r="D36" s="19">
        <f>SUM(D5:D34)</f>
        <v>1.0985</v>
      </c>
      <c r="E36" s="20"/>
    </row>
    <row r="39" spans="1:14">
      <c r="B39" s="21"/>
      <c r="C39" s="21"/>
      <c r="D39" s="21"/>
    </row>
    <row r="40" spans="1:14">
      <c r="B40" s="21"/>
      <c r="C40" s="21"/>
      <c r="D40" s="21"/>
    </row>
    <row r="41" spans="1:14">
      <c r="B41" s="21"/>
      <c r="C41" s="21"/>
      <c r="D41" s="21"/>
    </row>
    <row r="42" spans="1:14">
      <c r="B42" s="21"/>
      <c r="C42" s="21"/>
      <c r="D42" s="21"/>
    </row>
  </sheetData>
  <sheetProtection sheet="1" objects="1" scenarios="1" selectLockedCells="1"/>
  <dataValidations count="1">
    <dataValidation type="list" allowBlank="1" showInputMessage="1" showErrorMessage="1" sqref="C33 C5 C7 C31 C9 C11 C13 C15 C17 C19 C21 C23 C25 C27 C29">
      <formula1>$E$4:$N$4</formula1>
    </dataValidation>
  </dataValidations>
  <pageMargins left="0.31496062992125984" right="0.31496062992125984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Q42"/>
  <sheetViews>
    <sheetView view="pageBreakPreview" zoomScale="55" zoomScaleNormal="55" zoomScaleSheetLayoutView="55" workbookViewId="0">
      <selection activeCell="C13" sqref="C13"/>
    </sheetView>
  </sheetViews>
  <sheetFormatPr defaultRowHeight="12.75"/>
  <cols>
    <col min="1" max="1" width="8.85546875" style="1" customWidth="1"/>
    <col min="2" max="2" width="37.42578125" style="2" customWidth="1"/>
    <col min="3" max="3" width="19.7109375" style="2" customWidth="1"/>
    <col min="4" max="4" width="8.5703125" style="2" hidden="1" customWidth="1"/>
    <col min="5" max="11" width="17.7109375" style="2" customWidth="1"/>
    <col min="12" max="12" width="21.28515625" style="2" customWidth="1"/>
    <col min="13" max="13" width="21.85546875" style="2" customWidth="1"/>
    <col min="14" max="14" width="20.140625" style="2" customWidth="1"/>
    <col min="15" max="15" width="6.7109375" style="2" customWidth="1"/>
    <col min="16" max="16" width="12.5703125" style="2" bestFit="1" customWidth="1"/>
    <col min="17" max="17" width="9.140625" style="2"/>
    <col min="18" max="16384" width="9.140625" style="1"/>
  </cols>
  <sheetData>
    <row r="1" spans="2:14" ht="13.5" thickBot="1"/>
    <row r="2" spans="2:14" ht="50.25" customHeight="1" thickBot="1">
      <c r="B2" s="3" t="s">
        <v>106</v>
      </c>
      <c r="C2" s="4">
        <f>D36</f>
        <v>1.2124999999999999</v>
      </c>
      <c r="G2" s="48"/>
      <c r="H2" s="48" t="s">
        <v>116</v>
      </c>
    </row>
    <row r="3" spans="2:14" ht="15.75" customHeight="1" thickBot="1">
      <c r="B3" s="5"/>
      <c r="C3" s="6"/>
    </row>
    <row r="4" spans="2:14" ht="24" customHeight="1" thickBot="1">
      <c r="B4" s="23" t="s">
        <v>105</v>
      </c>
      <c r="C4" s="24" t="s">
        <v>104</v>
      </c>
      <c r="D4" s="25" t="s">
        <v>95</v>
      </c>
      <c r="E4" s="24" t="s">
        <v>0</v>
      </c>
      <c r="F4" s="24" t="s">
        <v>1</v>
      </c>
      <c r="G4" s="24" t="s">
        <v>2</v>
      </c>
      <c r="H4" s="24" t="s">
        <v>3</v>
      </c>
      <c r="I4" s="24" t="s">
        <v>4</v>
      </c>
      <c r="J4" s="24" t="s">
        <v>5</v>
      </c>
      <c r="K4" s="24" t="s">
        <v>6</v>
      </c>
      <c r="L4" s="24" t="s">
        <v>7</v>
      </c>
      <c r="M4" s="24" t="s">
        <v>8</v>
      </c>
      <c r="N4" s="26" t="s">
        <v>65</v>
      </c>
    </row>
    <row r="5" spans="2:14" ht="24.95" customHeight="1" thickBot="1">
      <c r="B5" s="28" t="s">
        <v>9</v>
      </c>
      <c r="C5" s="29" t="s">
        <v>3</v>
      </c>
      <c r="D5" s="30"/>
      <c r="E5" s="31" t="s">
        <v>10</v>
      </c>
      <c r="F5" s="31" t="s">
        <v>71</v>
      </c>
      <c r="G5" s="31" t="s">
        <v>72</v>
      </c>
      <c r="H5" s="31" t="s">
        <v>80</v>
      </c>
      <c r="I5" s="31" t="s">
        <v>11</v>
      </c>
      <c r="J5" s="32" t="s">
        <v>12</v>
      </c>
      <c r="K5" s="32" t="s">
        <v>13</v>
      </c>
      <c r="L5" s="32" t="s">
        <v>14</v>
      </c>
      <c r="M5" s="32" t="s">
        <v>15</v>
      </c>
      <c r="N5" s="33" t="s">
        <v>66</v>
      </c>
    </row>
    <row r="6" spans="2:14" ht="20.100000000000001" customHeight="1" thickBot="1">
      <c r="B6" s="34">
        <v>0.03</v>
      </c>
      <c r="C6" s="27">
        <f>IF(C5=$E$4,E6,IF(C5=$F$4,F6,IF(C5=$G$4,G6,IF(C5=$H$4,H6,IF(C5=$I$4,I6,IF(C5=$J$4,J6,IF(C5=$K$4,K6,IF(C5=$L$4,L6,IF(C5=$M$4,M6,IF(C5=$N$4,N6))))))))))</f>
        <v>1</v>
      </c>
      <c r="D6" s="10">
        <f>+$C6*$B6</f>
        <v>0.03</v>
      </c>
      <c r="E6" s="11">
        <v>0.85</v>
      </c>
      <c r="F6" s="11">
        <v>0.9</v>
      </c>
      <c r="G6" s="11">
        <v>0.95</v>
      </c>
      <c r="H6" s="11">
        <v>1</v>
      </c>
      <c r="I6" s="11">
        <v>1.1000000000000001</v>
      </c>
      <c r="J6" s="11">
        <v>1.3</v>
      </c>
      <c r="K6" s="11">
        <v>1.4</v>
      </c>
      <c r="L6" s="11">
        <v>1.5</v>
      </c>
      <c r="M6" s="11">
        <v>1.6</v>
      </c>
      <c r="N6" s="35">
        <v>1.7</v>
      </c>
    </row>
    <row r="7" spans="2:14" ht="24.95" customHeight="1" thickBot="1">
      <c r="B7" s="36" t="s">
        <v>16</v>
      </c>
      <c r="C7" s="22" t="s">
        <v>5</v>
      </c>
      <c r="D7" s="7"/>
      <c r="E7" s="8" t="s">
        <v>81</v>
      </c>
      <c r="F7" s="8" t="s">
        <v>82</v>
      </c>
      <c r="G7" s="8" t="s">
        <v>73</v>
      </c>
      <c r="H7" s="8" t="s">
        <v>107</v>
      </c>
      <c r="I7" s="46" t="s">
        <v>108</v>
      </c>
      <c r="J7" s="44" t="s">
        <v>109</v>
      </c>
      <c r="K7" s="44" t="s">
        <v>110</v>
      </c>
      <c r="L7" s="44" t="s">
        <v>111</v>
      </c>
      <c r="M7" s="44" t="s">
        <v>112</v>
      </c>
      <c r="N7" s="45" t="s">
        <v>113</v>
      </c>
    </row>
    <row r="8" spans="2:14" ht="20.100000000000001" customHeight="1" thickBot="1">
      <c r="B8" s="34">
        <v>0.1</v>
      </c>
      <c r="C8" s="27">
        <f>IF(C7=$E$4,E8,IF(C7=$F$4,F8,IF(C7=$G$4,G8,IF(C7=$H$4,H8,IF(C7=$I$4,I8,IF(C7=$J$4,J8,IF(C7=$K$4,K8,IF(C7=$L$4,L8,IF(C7=$M$4,M8,IF(C7=$N$4,N8))))))))))</f>
        <v>1.3</v>
      </c>
      <c r="D8" s="10">
        <f>+$C8*$B8</f>
        <v>0.13</v>
      </c>
      <c r="E8" s="12">
        <v>0.85</v>
      </c>
      <c r="F8" s="12">
        <v>0.9</v>
      </c>
      <c r="G8" s="12">
        <v>0.95</v>
      </c>
      <c r="H8" s="12">
        <v>1</v>
      </c>
      <c r="I8" s="12">
        <v>1.25</v>
      </c>
      <c r="J8" s="12">
        <v>1.3</v>
      </c>
      <c r="K8" s="12">
        <v>1.45</v>
      </c>
      <c r="L8" s="12">
        <v>1.65</v>
      </c>
      <c r="M8" s="12">
        <v>1.85</v>
      </c>
      <c r="N8" s="38">
        <v>2</v>
      </c>
    </row>
    <row r="9" spans="2:14" ht="24.95" customHeight="1" thickBot="1">
      <c r="B9" s="36" t="s">
        <v>85</v>
      </c>
      <c r="C9" s="22" t="s">
        <v>2</v>
      </c>
      <c r="D9" s="7"/>
      <c r="E9" s="8" t="s">
        <v>17</v>
      </c>
      <c r="F9" s="8" t="s">
        <v>18</v>
      </c>
      <c r="G9" s="8" t="s">
        <v>19</v>
      </c>
      <c r="H9" s="8" t="s">
        <v>20</v>
      </c>
      <c r="I9" s="8" t="s">
        <v>21</v>
      </c>
      <c r="J9" s="9" t="s">
        <v>22</v>
      </c>
      <c r="K9" s="9" t="s">
        <v>23</v>
      </c>
      <c r="L9" s="9" t="s">
        <v>24</v>
      </c>
      <c r="M9" s="9" t="s">
        <v>25</v>
      </c>
      <c r="N9" s="37" t="s">
        <v>67</v>
      </c>
    </row>
    <row r="10" spans="2:14" ht="20.100000000000001" customHeight="1" thickBot="1">
      <c r="B10" s="34">
        <v>0.04</v>
      </c>
      <c r="C10" s="27">
        <f>IF(C9=$E$4,E10,IF(C9=$F$4,F10,IF(C9=$G$4,G10,IF(C9=$H$4,H10,IF(C9=$I$4,I10,IF(C9=$J$4,J10,IF(C9=$K$4,K10,IF(C9=$L$4,L10,IF(C9=$M$4,M10,IF(C9=$N$4,N10))))))))))</f>
        <v>0.95</v>
      </c>
      <c r="D10" s="10">
        <f>+$C10*$B10</f>
        <v>3.7999999999999999E-2</v>
      </c>
      <c r="E10" s="12">
        <v>0.85</v>
      </c>
      <c r="F10" s="12">
        <v>0.9</v>
      </c>
      <c r="G10" s="12">
        <v>0.95</v>
      </c>
      <c r="H10" s="12">
        <v>1</v>
      </c>
      <c r="I10" s="12">
        <v>1.1000000000000001</v>
      </c>
      <c r="J10" s="12">
        <v>1.25</v>
      </c>
      <c r="K10" s="12">
        <v>1.35</v>
      </c>
      <c r="L10" s="12">
        <v>1.45</v>
      </c>
      <c r="M10" s="12">
        <v>1.55</v>
      </c>
      <c r="N10" s="38">
        <v>1.65</v>
      </c>
    </row>
    <row r="11" spans="2:14" ht="24.95" customHeight="1" thickBot="1">
      <c r="B11" s="36" t="s">
        <v>26</v>
      </c>
      <c r="C11" s="22" t="s">
        <v>2</v>
      </c>
      <c r="D11" s="7"/>
      <c r="E11" s="8" t="s">
        <v>17</v>
      </c>
      <c r="F11" s="8" t="s">
        <v>18</v>
      </c>
      <c r="G11" s="8" t="s">
        <v>27</v>
      </c>
      <c r="H11" s="8" t="s">
        <v>21</v>
      </c>
      <c r="I11" s="8" t="s">
        <v>28</v>
      </c>
      <c r="J11" s="9" t="s">
        <v>29</v>
      </c>
      <c r="K11" s="9" t="s">
        <v>24</v>
      </c>
      <c r="L11" s="9" t="s">
        <v>68</v>
      </c>
      <c r="M11" s="44" t="s">
        <v>69</v>
      </c>
      <c r="N11" s="45" t="s">
        <v>30</v>
      </c>
    </row>
    <row r="12" spans="2:14" ht="20.100000000000001" customHeight="1" thickBot="1">
      <c r="B12" s="34">
        <v>0.05</v>
      </c>
      <c r="C12" s="27">
        <f>IF(C11=$E$4,E12,IF(C11=$F$4,F12,IF(C11=$G$4,G12,IF(C11=$H$4,H12,IF(C11=$I$4,I12,IF(C11=$J$4,J12,IF(C11=$K$4,K12,IF(C11=$L$4,L12,IF(C11=$M$4,M12,IF(C11=$N$4,N12))))))))))</f>
        <v>0.95</v>
      </c>
      <c r="D12" s="10">
        <f>+$C12*$B12</f>
        <v>4.7500000000000001E-2</v>
      </c>
      <c r="E12" s="12">
        <v>0.85</v>
      </c>
      <c r="F12" s="12">
        <v>0.9</v>
      </c>
      <c r="G12" s="12">
        <v>0.95</v>
      </c>
      <c r="H12" s="12">
        <v>1</v>
      </c>
      <c r="I12" s="12">
        <v>1.1000000000000001</v>
      </c>
      <c r="J12" s="12">
        <v>1.2</v>
      </c>
      <c r="K12" s="12">
        <v>1.3</v>
      </c>
      <c r="L12" s="12">
        <v>1.4</v>
      </c>
      <c r="M12" s="12">
        <v>1.6</v>
      </c>
      <c r="N12" s="38">
        <v>1.8</v>
      </c>
    </row>
    <row r="13" spans="2:14" ht="24.95" customHeight="1" thickBot="1">
      <c r="B13" s="36" t="s">
        <v>103</v>
      </c>
      <c r="C13" s="22" t="s">
        <v>3</v>
      </c>
      <c r="D13" s="7"/>
      <c r="E13" s="8" t="s">
        <v>99</v>
      </c>
      <c r="F13" s="8" t="s">
        <v>98</v>
      </c>
      <c r="G13" s="8" t="s">
        <v>97</v>
      </c>
      <c r="H13" s="8" t="s">
        <v>96</v>
      </c>
      <c r="I13" s="8" t="s">
        <v>100</v>
      </c>
      <c r="J13" s="9" t="s">
        <v>101</v>
      </c>
      <c r="K13" s="9" t="s">
        <v>102</v>
      </c>
      <c r="L13" s="9" t="s">
        <v>31</v>
      </c>
      <c r="M13" s="9" t="s">
        <v>32</v>
      </c>
      <c r="N13" s="37" t="s">
        <v>32</v>
      </c>
    </row>
    <row r="14" spans="2:14" ht="20.100000000000001" customHeight="1" thickBot="1">
      <c r="B14" s="34">
        <v>7.0000000000000007E-2</v>
      </c>
      <c r="C14" s="27">
        <f>IF(C13=$E$4,E14,IF(C13=$F$4,F14,IF(C13=$G$4,G14,IF(C13=$H$4,H14,IF(C13=$I$4,I14,IF(C13=$J$4,J14,IF(C13=$K$4,K14,IF(C13=$L$4,L14,IF(C13=$M$4,M14,IF(C13=$N$4,N14))))))))))</f>
        <v>1</v>
      </c>
      <c r="D14" s="10">
        <f>+$C14*$B14</f>
        <v>7.0000000000000007E-2</v>
      </c>
      <c r="E14" s="12">
        <v>0.85</v>
      </c>
      <c r="F14" s="12">
        <v>0.9</v>
      </c>
      <c r="G14" s="12">
        <v>0.95</v>
      </c>
      <c r="H14" s="12">
        <v>1</v>
      </c>
      <c r="I14" s="12">
        <v>1.1000000000000001</v>
      </c>
      <c r="J14" s="12">
        <v>1.25</v>
      </c>
      <c r="K14" s="12">
        <v>1.75</v>
      </c>
      <c r="L14" s="12">
        <v>2.25</v>
      </c>
      <c r="M14" s="12">
        <v>2.5</v>
      </c>
      <c r="N14" s="38">
        <v>3</v>
      </c>
    </row>
    <row r="15" spans="2:14" ht="24.95" customHeight="1" thickBot="1">
      <c r="B15" s="36" t="s">
        <v>33</v>
      </c>
      <c r="C15" s="22" t="s">
        <v>4</v>
      </c>
      <c r="D15" s="7"/>
      <c r="E15" s="8" t="s">
        <v>61</v>
      </c>
      <c r="F15" s="8" t="s">
        <v>34</v>
      </c>
      <c r="G15" s="8" t="s">
        <v>35</v>
      </c>
      <c r="H15" s="8" t="s">
        <v>36</v>
      </c>
      <c r="I15" s="8" t="s">
        <v>37</v>
      </c>
      <c r="J15" s="9" t="s">
        <v>38</v>
      </c>
      <c r="K15" s="9" t="s">
        <v>39</v>
      </c>
      <c r="L15" s="9" t="s">
        <v>40</v>
      </c>
      <c r="M15" s="9" t="s">
        <v>41</v>
      </c>
      <c r="N15" s="37" t="s">
        <v>42</v>
      </c>
    </row>
    <row r="16" spans="2:14" ht="20.100000000000001" customHeight="1" thickBot="1">
      <c r="B16" s="34">
        <v>0.12</v>
      </c>
      <c r="C16" s="27">
        <f>IF(C15=$E$4,E16,IF(C15=$F$4,F16,IF(C15=$G$4,G16,IF(C15=$H$4,H16,IF(C15=$I$4,I16,IF(C15=$J$4,J16,IF(C15=$K$4,K16,IF(C15=$L$4,L16,IF(C15=$M$4,M16,IF(C15=$N$4,N16))))))))))</f>
        <v>1.25</v>
      </c>
      <c r="D16" s="10">
        <f>+$C16*$B16</f>
        <v>0.15</v>
      </c>
      <c r="E16" s="12">
        <v>0.85</v>
      </c>
      <c r="F16" s="12">
        <v>0.9</v>
      </c>
      <c r="G16" s="12">
        <v>0.95</v>
      </c>
      <c r="H16" s="12">
        <v>1</v>
      </c>
      <c r="I16" s="12">
        <v>1.25</v>
      </c>
      <c r="J16" s="12">
        <v>1.5</v>
      </c>
      <c r="K16" s="12">
        <v>1.75</v>
      </c>
      <c r="L16" s="12">
        <v>2</v>
      </c>
      <c r="M16" s="12">
        <v>2.25</v>
      </c>
      <c r="N16" s="38">
        <v>2.5</v>
      </c>
    </row>
    <row r="17" spans="2:14" ht="24.95" customHeight="1" thickBot="1">
      <c r="B17" s="36" t="s">
        <v>79</v>
      </c>
      <c r="C17" s="22" t="s">
        <v>5</v>
      </c>
      <c r="D17" s="7"/>
      <c r="E17" s="8" t="s">
        <v>61</v>
      </c>
      <c r="F17" s="8" t="s">
        <v>34</v>
      </c>
      <c r="G17" s="8" t="s">
        <v>35</v>
      </c>
      <c r="H17" s="8" t="s">
        <v>36</v>
      </c>
      <c r="I17" s="8" t="s">
        <v>37</v>
      </c>
      <c r="J17" s="9" t="s">
        <v>38</v>
      </c>
      <c r="K17" s="9" t="s">
        <v>39</v>
      </c>
      <c r="L17" s="9" t="s">
        <v>40</v>
      </c>
      <c r="M17" s="9" t="s">
        <v>40</v>
      </c>
      <c r="N17" s="37" t="s">
        <v>40</v>
      </c>
    </row>
    <row r="18" spans="2:14" ht="20.100000000000001" customHeight="1" thickBot="1">
      <c r="B18" s="34">
        <v>0.03</v>
      </c>
      <c r="C18" s="27">
        <f>IF(C17=$E$4,E18,IF(C17=$F$4,F18,IF(C17=$G$4,G18,IF(C17=$H$4,H18,IF(C17=$I$4,I18,IF(C17=$J$4,J18,IF(C17=$K$4,K18,IF(C17=$L$4,L18,IF(C17=$M$4,M18,IF(C17=$N$4,N18))))))))))</f>
        <v>1.5</v>
      </c>
      <c r="D18" s="10">
        <f>+$C18*$B18</f>
        <v>4.4999999999999998E-2</v>
      </c>
      <c r="E18" s="12">
        <v>0.85</v>
      </c>
      <c r="F18" s="12">
        <v>0.9</v>
      </c>
      <c r="G18" s="12">
        <v>0.95</v>
      </c>
      <c r="H18" s="12">
        <v>1</v>
      </c>
      <c r="I18" s="12">
        <v>1.25</v>
      </c>
      <c r="J18" s="12">
        <v>1.5</v>
      </c>
      <c r="K18" s="12">
        <v>1.75</v>
      </c>
      <c r="L18" s="12">
        <v>2</v>
      </c>
      <c r="M18" s="12">
        <v>2.25</v>
      </c>
      <c r="N18" s="38">
        <v>2.5</v>
      </c>
    </row>
    <row r="19" spans="2:14" ht="24.95" customHeight="1" thickBot="1">
      <c r="B19" s="36" t="s">
        <v>43</v>
      </c>
      <c r="C19" s="22" t="s">
        <v>7</v>
      </c>
      <c r="D19" s="7"/>
      <c r="E19" s="8" t="s">
        <v>61</v>
      </c>
      <c r="F19" s="8" t="s">
        <v>34</v>
      </c>
      <c r="G19" s="8" t="s">
        <v>78</v>
      </c>
      <c r="H19" s="8" t="s">
        <v>36</v>
      </c>
      <c r="I19" s="8" t="s">
        <v>37</v>
      </c>
      <c r="J19" s="9" t="s">
        <v>38</v>
      </c>
      <c r="K19" s="9" t="s">
        <v>39</v>
      </c>
      <c r="L19" s="9" t="s">
        <v>40</v>
      </c>
      <c r="M19" s="9" t="s">
        <v>40</v>
      </c>
      <c r="N19" s="37" t="s">
        <v>40</v>
      </c>
    </row>
    <row r="20" spans="2:14" ht="20.100000000000001" customHeight="1" thickBot="1">
      <c r="B20" s="34">
        <v>0.04</v>
      </c>
      <c r="C20" s="27">
        <f>IF(C19=$E$4,E20,IF(C19=$F$4,F20,IF(C19=$G$4,G20,IF(C19=$H$4,H20,IF(C19=$I$4,I20,IF(C19=$J$4,J20,IF(C19=$K$4,K20,IF(C19=$L$4,L20,IF(C19=$M$4,M20,IF(C19=$N$4,N20))))))))))</f>
        <v>1.5</v>
      </c>
      <c r="D20" s="10">
        <f>+$C20*$B20</f>
        <v>0.06</v>
      </c>
      <c r="E20" s="12">
        <v>0.85</v>
      </c>
      <c r="F20" s="12">
        <v>0.9</v>
      </c>
      <c r="G20" s="12">
        <v>0.95</v>
      </c>
      <c r="H20" s="12">
        <v>1</v>
      </c>
      <c r="I20" s="12">
        <v>1.1000000000000001</v>
      </c>
      <c r="J20" s="12">
        <v>1.1499999999999999</v>
      </c>
      <c r="K20" s="12">
        <v>1.25</v>
      </c>
      <c r="L20" s="12">
        <v>1.5</v>
      </c>
      <c r="M20" s="12">
        <v>1.75</v>
      </c>
      <c r="N20" s="38">
        <v>2</v>
      </c>
    </row>
    <row r="21" spans="2:14" ht="24.95" customHeight="1" thickBot="1">
      <c r="B21" s="36" t="s">
        <v>44</v>
      </c>
      <c r="C21" s="22" t="s">
        <v>7</v>
      </c>
      <c r="D21" s="7"/>
      <c r="E21" s="8" t="s">
        <v>61</v>
      </c>
      <c r="F21" s="8" t="s">
        <v>34</v>
      </c>
      <c r="G21" s="8" t="s">
        <v>35</v>
      </c>
      <c r="H21" s="8" t="s">
        <v>36</v>
      </c>
      <c r="I21" s="8" t="s">
        <v>37</v>
      </c>
      <c r="J21" s="9" t="s">
        <v>38</v>
      </c>
      <c r="K21" s="9" t="s">
        <v>39</v>
      </c>
      <c r="L21" s="9" t="s">
        <v>40</v>
      </c>
      <c r="M21" s="9" t="s">
        <v>41</v>
      </c>
      <c r="N21" s="37" t="s">
        <v>41</v>
      </c>
    </row>
    <row r="22" spans="2:14" ht="20.100000000000001" customHeight="1" thickBot="1">
      <c r="B22" s="34">
        <v>0.05</v>
      </c>
      <c r="C22" s="27">
        <f>IF(C21=$E$4,E22,IF(C21=$F$4,F22,IF(C21=$G$4,G22,IF(C21=$H$4,H22,IF(C21=$I$4,I22,IF(C21=$J$4,J22,IF(C21=$K$4,K22,IF(C21=$L$4,L22,IF(C21=$M$4,M22,IF(C21=$N$4,N22))))))))))</f>
        <v>2.25</v>
      </c>
      <c r="D22" s="10">
        <f>+$C22*$B22</f>
        <v>0.1125</v>
      </c>
      <c r="E22" s="12">
        <v>0.85</v>
      </c>
      <c r="F22" s="12">
        <v>0.9</v>
      </c>
      <c r="G22" s="12">
        <v>0.95</v>
      </c>
      <c r="H22" s="12">
        <v>1</v>
      </c>
      <c r="I22" s="12">
        <v>1.1000000000000001</v>
      </c>
      <c r="J22" s="12">
        <v>1.25</v>
      </c>
      <c r="K22" s="12">
        <v>1.75</v>
      </c>
      <c r="L22" s="12">
        <v>2.25</v>
      </c>
      <c r="M22" s="12">
        <v>2.5</v>
      </c>
      <c r="N22" s="38">
        <v>3</v>
      </c>
    </row>
    <row r="23" spans="2:14" ht="24.95" customHeight="1" thickBot="1">
      <c r="B23" s="36" t="s">
        <v>45</v>
      </c>
      <c r="C23" s="22" t="s">
        <v>5</v>
      </c>
      <c r="D23" s="7"/>
      <c r="E23" s="8" t="s">
        <v>46</v>
      </c>
      <c r="F23" s="8" t="s">
        <v>47</v>
      </c>
      <c r="G23" s="8" t="s">
        <v>94</v>
      </c>
      <c r="H23" s="8" t="s">
        <v>48</v>
      </c>
      <c r="I23" s="8" t="s">
        <v>93</v>
      </c>
      <c r="J23" s="9" t="s">
        <v>49</v>
      </c>
      <c r="K23" s="9" t="s">
        <v>50</v>
      </c>
      <c r="L23" s="9" t="s">
        <v>51</v>
      </c>
      <c r="M23" s="9" t="s">
        <v>52</v>
      </c>
      <c r="N23" s="37" t="s">
        <v>70</v>
      </c>
    </row>
    <row r="24" spans="2:14" ht="20.100000000000001" customHeight="1" thickBot="1">
      <c r="B24" s="34">
        <v>0.08</v>
      </c>
      <c r="C24" s="27">
        <f>IF(C23=$E$4,E24,IF(C23=$F$4,F24,IF(C23=$G$4,G24,IF(C23=$H$4,H24,IF(C23=$I$4,I24,IF(C23=$J$4,J24,IF(C23=$K$4,K24,IF(C23=$L$4,L24,IF(C23=$M$4,M24,IF(C23=$N$4,N24))))))))))</f>
        <v>1.2</v>
      </c>
      <c r="D24" s="10">
        <f>+$C24*$B24</f>
        <v>9.6000000000000002E-2</v>
      </c>
      <c r="E24" s="12">
        <v>0.85</v>
      </c>
      <c r="F24" s="12">
        <v>0.9</v>
      </c>
      <c r="G24" s="12">
        <v>0.95</v>
      </c>
      <c r="H24" s="12">
        <v>1</v>
      </c>
      <c r="I24" s="12">
        <v>1.1000000000000001</v>
      </c>
      <c r="J24" s="12">
        <v>1.2</v>
      </c>
      <c r="K24" s="12">
        <v>1.3</v>
      </c>
      <c r="L24" s="12">
        <v>1.4</v>
      </c>
      <c r="M24" s="12">
        <v>1.5</v>
      </c>
      <c r="N24" s="38">
        <v>1.6</v>
      </c>
    </row>
    <row r="25" spans="2:14" ht="24.95" customHeight="1" thickBot="1">
      <c r="B25" s="36" t="s">
        <v>53</v>
      </c>
      <c r="C25" s="22" t="s">
        <v>5</v>
      </c>
      <c r="D25" s="7"/>
      <c r="E25" s="8" t="s">
        <v>83</v>
      </c>
      <c r="F25" s="8" t="s">
        <v>88</v>
      </c>
      <c r="G25" s="8" t="s">
        <v>84</v>
      </c>
      <c r="H25" s="8" t="s">
        <v>89</v>
      </c>
      <c r="I25" s="8" t="s">
        <v>90</v>
      </c>
      <c r="J25" s="9" t="s">
        <v>91</v>
      </c>
      <c r="K25" s="9" t="s">
        <v>92</v>
      </c>
      <c r="L25" s="9" t="s">
        <v>54</v>
      </c>
      <c r="M25" s="9" t="s">
        <v>55</v>
      </c>
      <c r="N25" s="37" t="s">
        <v>75</v>
      </c>
    </row>
    <row r="26" spans="2:14" ht="20.100000000000001" customHeight="1" thickBot="1">
      <c r="B26" s="34">
        <v>0.03</v>
      </c>
      <c r="C26" s="27">
        <f>IF(C25=$E$4,E26,IF(C25=$F$4,F26,IF(C25=$G$4,G26,IF(C25=$H$4,H26,IF(C25=$I$4,I26,IF(C25=$J$4,J26,IF(C25=$K$4,K26,IF(C25=$L$4,L26,IF(C25=$M$4,M26,IF(C25=$N$4,N26))))))))))</f>
        <v>1.25</v>
      </c>
      <c r="D26" s="10">
        <f>+$C26*$B26</f>
        <v>3.7499999999999999E-2</v>
      </c>
      <c r="E26" s="12">
        <v>0.85</v>
      </c>
      <c r="F26" s="12">
        <v>0.9</v>
      </c>
      <c r="G26" s="12">
        <v>0.95</v>
      </c>
      <c r="H26" s="12">
        <v>1</v>
      </c>
      <c r="I26" s="12">
        <v>1.1000000000000001</v>
      </c>
      <c r="J26" s="12">
        <v>1.25</v>
      </c>
      <c r="K26" s="12">
        <v>1.5</v>
      </c>
      <c r="L26" s="12">
        <v>2</v>
      </c>
      <c r="M26" s="12">
        <v>3</v>
      </c>
      <c r="N26" s="38">
        <v>3.5</v>
      </c>
    </row>
    <row r="27" spans="2:14" ht="24.95" customHeight="1" thickBot="1">
      <c r="B27" s="36" t="s">
        <v>86</v>
      </c>
      <c r="C27" s="22" t="s">
        <v>5</v>
      </c>
      <c r="D27" s="7"/>
      <c r="E27" s="8" t="s">
        <v>61</v>
      </c>
      <c r="F27" s="8" t="s">
        <v>34</v>
      </c>
      <c r="G27" s="8" t="s">
        <v>78</v>
      </c>
      <c r="H27" s="8" t="s">
        <v>36</v>
      </c>
      <c r="I27" s="8" t="s">
        <v>37</v>
      </c>
      <c r="J27" s="9" t="s">
        <v>38</v>
      </c>
      <c r="K27" s="9" t="s">
        <v>39</v>
      </c>
      <c r="L27" s="9" t="s">
        <v>40</v>
      </c>
      <c r="M27" s="9" t="s">
        <v>41</v>
      </c>
      <c r="N27" s="37" t="s">
        <v>42</v>
      </c>
    </row>
    <row r="28" spans="2:14" ht="20.100000000000001" customHeight="1" thickBot="1">
      <c r="B28" s="34">
        <v>0.1</v>
      </c>
      <c r="C28" s="27">
        <f>IF(C27=$E$4,E28,IF(C27=$F$4,F28,IF(C27=$G$4,G28,IF(C27=$H$4,H28,IF(C27=$I$4,I28,IF(C27=$J$4,J28,IF(C27=$K$4,K28,IF(C27=$L$4,L28,IF(C27=$M$4,M28,IF(C27=$N$4,N28))))))))))</f>
        <v>1.25</v>
      </c>
      <c r="D28" s="10">
        <f>+$C28*$B28</f>
        <v>0.125</v>
      </c>
      <c r="E28" s="12">
        <v>0.85</v>
      </c>
      <c r="F28" s="12">
        <v>0.9</v>
      </c>
      <c r="G28" s="12">
        <v>0.95</v>
      </c>
      <c r="H28" s="12">
        <v>1</v>
      </c>
      <c r="I28" s="12">
        <v>1.1000000000000001</v>
      </c>
      <c r="J28" s="12">
        <v>1.25</v>
      </c>
      <c r="K28" s="12">
        <v>1.5</v>
      </c>
      <c r="L28" s="12">
        <v>2</v>
      </c>
      <c r="M28" s="12">
        <v>2.25</v>
      </c>
      <c r="N28" s="38">
        <v>2.5</v>
      </c>
    </row>
    <row r="29" spans="2:14" ht="24.95" customHeight="1" thickBot="1">
      <c r="B29" s="36" t="s">
        <v>56</v>
      </c>
      <c r="C29" s="22" t="s">
        <v>4</v>
      </c>
      <c r="D29" s="7"/>
      <c r="E29" s="8" t="s">
        <v>61</v>
      </c>
      <c r="F29" s="8" t="s">
        <v>34</v>
      </c>
      <c r="G29" s="8" t="s">
        <v>78</v>
      </c>
      <c r="H29" s="8" t="s">
        <v>36</v>
      </c>
      <c r="I29" s="8" t="s">
        <v>37</v>
      </c>
      <c r="J29" s="9" t="s">
        <v>38</v>
      </c>
      <c r="K29" s="9" t="s">
        <v>39</v>
      </c>
      <c r="L29" s="9" t="s">
        <v>40</v>
      </c>
      <c r="M29" s="9" t="s">
        <v>41</v>
      </c>
      <c r="N29" s="37" t="s">
        <v>42</v>
      </c>
    </row>
    <row r="30" spans="2:14" ht="20.100000000000001" customHeight="1" thickBot="1">
      <c r="B30" s="34">
        <v>0.04</v>
      </c>
      <c r="C30" s="27">
        <f>IF(C29=$E$4,E30,IF(C29=$F$4,F30,IF(C29=$G$4,G30,IF(C29=$H$4,H30,IF(C29=$I$4,I30,IF(C29=$J$4,J30,IF(C29=$K$4,K30,IF(C29=$L$4,L30,IF(C29=$M$4,M30,IF(C29=$N$4,N30))))))))))</f>
        <v>1.1000000000000001</v>
      </c>
      <c r="D30" s="10">
        <f>+$C30*$B30</f>
        <v>4.4000000000000004E-2</v>
      </c>
      <c r="E30" s="12">
        <v>0.85</v>
      </c>
      <c r="F30" s="12">
        <v>0.9</v>
      </c>
      <c r="G30" s="12">
        <v>0.95</v>
      </c>
      <c r="H30" s="12">
        <v>1</v>
      </c>
      <c r="I30" s="12">
        <v>1.1000000000000001</v>
      </c>
      <c r="J30" s="12">
        <v>1.25</v>
      </c>
      <c r="K30" s="12">
        <v>1.5</v>
      </c>
      <c r="L30" s="12">
        <v>2</v>
      </c>
      <c r="M30" s="12">
        <v>2.25</v>
      </c>
      <c r="N30" s="38">
        <v>2.5</v>
      </c>
    </row>
    <row r="31" spans="2:14" ht="24.95" customHeight="1" thickBot="1">
      <c r="B31" s="36" t="s">
        <v>57</v>
      </c>
      <c r="C31" s="22" t="s">
        <v>4</v>
      </c>
      <c r="D31" s="7"/>
      <c r="E31" s="8" t="s">
        <v>74</v>
      </c>
      <c r="F31" s="8" t="s">
        <v>37</v>
      </c>
      <c r="G31" s="8" t="s">
        <v>58</v>
      </c>
      <c r="H31" s="8" t="s">
        <v>36</v>
      </c>
      <c r="I31" s="8" t="s">
        <v>59</v>
      </c>
      <c r="J31" s="9" t="s">
        <v>60</v>
      </c>
      <c r="K31" s="9" t="s">
        <v>61</v>
      </c>
      <c r="L31" s="9" t="s">
        <v>62</v>
      </c>
      <c r="M31" s="9" t="s">
        <v>63</v>
      </c>
      <c r="N31" s="37" t="s">
        <v>64</v>
      </c>
    </row>
    <row r="32" spans="2:14" ht="20.100000000000001" customHeight="1" thickBot="1">
      <c r="B32" s="34">
        <v>7.0000000000000007E-2</v>
      </c>
      <c r="C32" s="27">
        <f>IF(C31=$E$4,E32,IF(C31=$F$4,F32,IF(C31=$G$4,G32,IF(C31=$H$4,H32,IF(C31=$I$4,I32,IF(C31=$J$4,J32,IF(C31=$K$4,K32,IF(C31=$L$4,L32,IF(C31=$M$4,M32,IF(C31=$N$4,N32))))))))))</f>
        <v>1.1000000000000001</v>
      </c>
      <c r="D32" s="10">
        <f>+$C32*$B32</f>
        <v>7.7000000000000013E-2</v>
      </c>
      <c r="E32" s="12">
        <v>0.85</v>
      </c>
      <c r="F32" s="12">
        <v>0.9</v>
      </c>
      <c r="G32" s="12">
        <v>0.95</v>
      </c>
      <c r="H32" s="12">
        <v>1</v>
      </c>
      <c r="I32" s="12">
        <v>1.1000000000000001</v>
      </c>
      <c r="J32" s="12">
        <v>1.25</v>
      </c>
      <c r="K32" s="12">
        <v>1.5</v>
      </c>
      <c r="L32" s="12">
        <v>2</v>
      </c>
      <c r="M32" s="12">
        <v>2.5</v>
      </c>
      <c r="N32" s="38">
        <v>3</v>
      </c>
    </row>
    <row r="33" spans="1:14" ht="24.95" customHeight="1" thickBot="1">
      <c r="B33" s="36" t="s">
        <v>87</v>
      </c>
      <c r="C33" s="22" t="s">
        <v>3</v>
      </c>
      <c r="D33" s="7"/>
      <c r="E33" s="8" t="s">
        <v>76</v>
      </c>
      <c r="F33" s="8" t="s">
        <v>34</v>
      </c>
      <c r="G33" s="8" t="s">
        <v>78</v>
      </c>
      <c r="H33" s="8" t="s">
        <v>77</v>
      </c>
      <c r="I33" s="8" t="s">
        <v>37</v>
      </c>
      <c r="J33" s="9" t="s">
        <v>38</v>
      </c>
      <c r="K33" s="9" t="s">
        <v>39</v>
      </c>
      <c r="L33" s="9" t="s">
        <v>40</v>
      </c>
      <c r="M33" s="9" t="s">
        <v>41</v>
      </c>
      <c r="N33" s="37" t="s">
        <v>42</v>
      </c>
    </row>
    <row r="34" spans="1:14" ht="20.100000000000001" customHeight="1" thickBot="1">
      <c r="B34" s="39">
        <v>0.15</v>
      </c>
      <c r="C34" s="40">
        <f>IF(C33=$E$4,E34,IF(C33=$F$4,F34,IF(C33=$G$4,G34,IF(C33=$H$4,H34,IF(C33=$I$4,I34,IF(C33=$J$4,J34,IF(C33=$K$4,K34,IF(C33=$L$4,L34,IF(C33=$M$4,M34,IF(C33=$N$4,N34))))))))))</f>
        <v>1</v>
      </c>
      <c r="D34" s="41">
        <f>+$C34*$B34</f>
        <v>0.15</v>
      </c>
      <c r="E34" s="42">
        <v>0.85</v>
      </c>
      <c r="F34" s="42">
        <v>0.9</v>
      </c>
      <c r="G34" s="42">
        <v>0.95</v>
      </c>
      <c r="H34" s="42">
        <v>1</v>
      </c>
      <c r="I34" s="42">
        <v>1.1000000000000001</v>
      </c>
      <c r="J34" s="42">
        <v>1.2</v>
      </c>
      <c r="K34" s="42">
        <v>1.3</v>
      </c>
      <c r="L34" s="42">
        <v>1.4</v>
      </c>
      <c r="M34" s="42">
        <v>2.25</v>
      </c>
      <c r="N34" s="43">
        <v>2.5</v>
      </c>
    </row>
    <row r="35" spans="1:14" ht="9" customHeight="1">
      <c r="B35" s="13"/>
      <c r="C35" s="13"/>
      <c r="D35" s="14"/>
      <c r="E35" s="15"/>
      <c r="F35" s="15"/>
      <c r="G35" s="15"/>
      <c r="H35" s="16"/>
      <c r="I35" s="15"/>
      <c r="J35" s="15"/>
      <c r="K35" s="15"/>
      <c r="L35" s="15"/>
      <c r="M35" s="15"/>
      <c r="N35" s="15"/>
    </row>
    <row r="36" spans="1:14">
      <c r="A36" s="17"/>
      <c r="B36" s="18"/>
      <c r="C36" s="18"/>
      <c r="D36" s="19">
        <f>SUM(D5:D34)</f>
        <v>1.2124999999999999</v>
      </c>
      <c r="E36" s="20"/>
    </row>
    <row r="39" spans="1:14">
      <c r="B39" s="21"/>
      <c r="C39" s="21"/>
      <c r="D39" s="21"/>
    </row>
    <row r="40" spans="1:14">
      <c r="B40" s="21"/>
      <c r="C40" s="21"/>
      <c r="D40" s="21"/>
    </row>
    <row r="41" spans="1:14">
      <c r="B41" s="21"/>
      <c r="C41" s="21"/>
      <c r="D41" s="21"/>
    </row>
    <row r="42" spans="1:14">
      <c r="B42" s="21"/>
      <c r="C42" s="21"/>
      <c r="D42" s="21"/>
    </row>
  </sheetData>
  <sheetProtection sheet="1" objects="1" scenarios="1" selectLockedCells="1"/>
  <dataValidations count="1">
    <dataValidation type="list" allowBlank="1" showInputMessage="1" showErrorMessage="1" sqref="C33 C5 C7 C31 C9 C11 C13 C15 C17 C19 C21 C23 C25 C27 C29">
      <formula1>$E$4:$N$4</formula1>
    </dataValidation>
  </dataValidations>
  <pageMargins left="0.31496062992125984" right="0.31496062992125984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Q42"/>
  <sheetViews>
    <sheetView view="pageBreakPreview" zoomScale="85" zoomScaleNormal="55" zoomScaleSheetLayoutView="85" workbookViewId="0">
      <selection activeCell="C5" sqref="C5"/>
    </sheetView>
  </sheetViews>
  <sheetFormatPr defaultRowHeight="12.75"/>
  <cols>
    <col min="1" max="1" width="8.85546875" style="1" customWidth="1"/>
    <col min="2" max="2" width="37.42578125" style="2" customWidth="1"/>
    <col min="3" max="3" width="19.7109375" style="2" customWidth="1"/>
    <col min="4" max="4" width="8.5703125" style="2" hidden="1" customWidth="1"/>
    <col min="5" max="11" width="17.7109375" style="2" customWidth="1"/>
    <col min="12" max="12" width="21.28515625" style="2" customWidth="1"/>
    <col min="13" max="13" width="21.85546875" style="2" customWidth="1"/>
    <col min="14" max="14" width="20.140625" style="2" customWidth="1"/>
    <col min="15" max="15" width="6.7109375" style="2" customWidth="1"/>
    <col min="16" max="16" width="12.5703125" style="2" bestFit="1" customWidth="1"/>
    <col min="17" max="17" width="9.140625" style="2"/>
    <col min="18" max="16384" width="9.140625" style="1"/>
  </cols>
  <sheetData>
    <row r="1" spans="2:14" ht="13.5" thickBot="1"/>
    <row r="2" spans="2:14" ht="50.25" customHeight="1" thickBot="1">
      <c r="B2" s="3" t="s">
        <v>106</v>
      </c>
      <c r="C2" s="4">
        <f>D36</f>
        <v>0.92149999999999999</v>
      </c>
      <c r="G2" s="48"/>
      <c r="H2" s="48" t="s">
        <v>117</v>
      </c>
    </row>
    <row r="3" spans="2:14" ht="15.75" customHeight="1" thickBot="1">
      <c r="B3" s="5"/>
      <c r="C3" s="6"/>
    </row>
    <row r="4" spans="2:14" ht="24" customHeight="1" thickBot="1">
      <c r="B4" s="23" t="s">
        <v>105</v>
      </c>
      <c r="C4" s="24" t="s">
        <v>104</v>
      </c>
      <c r="D4" s="25" t="s">
        <v>95</v>
      </c>
      <c r="E4" s="24" t="s">
        <v>0</v>
      </c>
      <c r="F4" s="24" t="s">
        <v>1</v>
      </c>
      <c r="G4" s="24" t="s">
        <v>2</v>
      </c>
      <c r="H4" s="24" t="s">
        <v>3</v>
      </c>
      <c r="I4" s="24" t="s">
        <v>4</v>
      </c>
      <c r="J4" s="24" t="s">
        <v>5</v>
      </c>
      <c r="K4" s="24" t="s">
        <v>6</v>
      </c>
      <c r="L4" s="24" t="s">
        <v>7</v>
      </c>
      <c r="M4" s="24" t="s">
        <v>8</v>
      </c>
      <c r="N4" s="26" t="s">
        <v>65</v>
      </c>
    </row>
    <row r="5" spans="2:14" ht="24.95" customHeight="1" thickBot="1">
      <c r="B5" s="28" t="s">
        <v>9</v>
      </c>
      <c r="C5" s="29" t="s">
        <v>0</v>
      </c>
      <c r="D5" s="30"/>
      <c r="E5" s="31" t="s">
        <v>10</v>
      </c>
      <c r="F5" s="31" t="s">
        <v>71</v>
      </c>
      <c r="G5" s="31" t="s">
        <v>72</v>
      </c>
      <c r="H5" s="31" t="s">
        <v>80</v>
      </c>
      <c r="I5" s="31" t="s">
        <v>11</v>
      </c>
      <c r="J5" s="32" t="s">
        <v>12</v>
      </c>
      <c r="K5" s="32" t="s">
        <v>13</v>
      </c>
      <c r="L5" s="32" t="s">
        <v>14</v>
      </c>
      <c r="M5" s="32" t="s">
        <v>15</v>
      </c>
      <c r="N5" s="33" t="s">
        <v>66</v>
      </c>
    </row>
    <row r="6" spans="2:14" ht="20.100000000000001" customHeight="1" thickBot="1">
      <c r="B6" s="34">
        <v>0.03</v>
      </c>
      <c r="C6" s="27">
        <f>IF(C5=$E$4,E6,IF(C5=$F$4,F6,IF(C5=$G$4,G6,IF(C5=$H$4,H6,IF(C5=$I$4,I6,IF(C5=$J$4,J6,IF(C5=$K$4,K6,IF(C5=$L$4,L6,IF(C5=$M$4,M6,IF(C5=$N$4,N6))))))))))</f>
        <v>0.85</v>
      </c>
      <c r="D6" s="10">
        <f>+$C6*$B6</f>
        <v>2.5499999999999998E-2</v>
      </c>
      <c r="E6" s="11">
        <v>0.85</v>
      </c>
      <c r="F6" s="11">
        <v>0.9</v>
      </c>
      <c r="G6" s="11">
        <v>0.95</v>
      </c>
      <c r="H6" s="11">
        <v>1</v>
      </c>
      <c r="I6" s="11">
        <v>1.1000000000000001</v>
      </c>
      <c r="J6" s="11">
        <v>1.3</v>
      </c>
      <c r="K6" s="11">
        <v>1.4</v>
      </c>
      <c r="L6" s="11">
        <v>1.5</v>
      </c>
      <c r="M6" s="11">
        <v>1.6</v>
      </c>
      <c r="N6" s="35">
        <v>1.7</v>
      </c>
    </row>
    <row r="7" spans="2:14" ht="24.95" customHeight="1" thickBot="1">
      <c r="B7" s="36" t="s">
        <v>16</v>
      </c>
      <c r="C7" s="22" t="s">
        <v>1</v>
      </c>
      <c r="D7" s="7"/>
      <c r="E7" s="8" t="s">
        <v>81</v>
      </c>
      <c r="F7" s="8" t="s">
        <v>82</v>
      </c>
      <c r="G7" s="8" t="s">
        <v>73</v>
      </c>
      <c r="H7" s="8" t="s">
        <v>107</v>
      </c>
      <c r="I7" s="46" t="s">
        <v>108</v>
      </c>
      <c r="J7" s="44" t="s">
        <v>109</v>
      </c>
      <c r="K7" s="44" t="s">
        <v>110</v>
      </c>
      <c r="L7" s="44" t="s">
        <v>111</v>
      </c>
      <c r="M7" s="44" t="s">
        <v>112</v>
      </c>
      <c r="N7" s="45" t="s">
        <v>113</v>
      </c>
    </row>
    <row r="8" spans="2:14" ht="20.100000000000001" customHeight="1" thickBot="1">
      <c r="B8" s="34">
        <v>0.1</v>
      </c>
      <c r="C8" s="27">
        <f>IF(C7=$E$4,E8,IF(C7=$F$4,F8,IF(C7=$G$4,G8,IF(C7=$H$4,H8,IF(C7=$I$4,I8,IF(C7=$J$4,J8,IF(C7=$K$4,K8,IF(C7=$L$4,L8,IF(C7=$M$4,M8,IF(C7=$N$4,N8))))))))))</f>
        <v>0.9</v>
      </c>
      <c r="D8" s="10">
        <f>+$C8*$B8</f>
        <v>9.0000000000000011E-2</v>
      </c>
      <c r="E8" s="12">
        <v>0.85</v>
      </c>
      <c r="F8" s="12">
        <v>0.9</v>
      </c>
      <c r="G8" s="12">
        <v>0.95</v>
      </c>
      <c r="H8" s="12">
        <v>1</v>
      </c>
      <c r="I8" s="12">
        <v>1.25</v>
      </c>
      <c r="J8" s="12">
        <v>1.3</v>
      </c>
      <c r="K8" s="12">
        <v>1.45</v>
      </c>
      <c r="L8" s="12">
        <v>1.65</v>
      </c>
      <c r="M8" s="12">
        <v>1.85</v>
      </c>
      <c r="N8" s="38">
        <v>2</v>
      </c>
    </row>
    <row r="9" spans="2:14" ht="24.95" customHeight="1" thickBot="1">
      <c r="B9" s="36" t="s">
        <v>85</v>
      </c>
      <c r="C9" s="22" t="s">
        <v>3</v>
      </c>
      <c r="D9" s="7"/>
      <c r="E9" s="8" t="s">
        <v>17</v>
      </c>
      <c r="F9" s="8" t="s">
        <v>18</v>
      </c>
      <c r="G9" s="8" t="s">
        <v>19</v>
      </c>
      <c r="H9" s="8" t="s">
        <v>20</v>
      </c>
      <c r="I9" s="8" t="s">
        <v>21</v>
      </c>
      <c r="J9" s="9" t="s">
        <v>22</v>
      </c>
      <c r="K9" s="9" t="s">
        <v>23</v>
      </c>
      <c r="L9" s="9" t="s">
        <v>24</v>
      </c>
      <c r="M9" s="9" t="s">
        <v>25</v>
      </c>
      <c r="N9" s="37" t="s">
        <v>67</v>
      </c>
    </row>
    <row r="10" spans="2:14" ht="20.100000000000001" customHeight="1" thickBot="1">
      <c r="B10" s="34">
        <v>0.04</v>
      </c>
      <c r="C10" s="27">
        <f>IF(C9=$E$4,E10,IF(C9=$F$4,F10,IF(C9=$G$4,G10,IF(C9=$H$4,H10,IF(C9=$I$4,I10,IF(C9=$J$4,J10,IF(C9=$K$4,K10,IF(C9=$L$4,L10,IF(C9=$M$4,M10,IF(C9=$N$4,N10))))))))))</f>
        <v>1</v>
      </c>
      <c r="D10" s="10">
        <f>+$C10*$B10</f>
        <v>0.04</v>
      </c>
      <c r="E10" s="12">
        <v>0.85</v>
      </c>
      <c r="F10" s="12">
        <v>0.9</v>
      </c>
      <c r="G10" s="12">
        <v>0.95</v>
      </c>
      <c r="H10" s="12">
        <v>1</v>
      </c>
      <c r="I10" s="12">
        <v>1.1000000000000001</v>
      </c>
      <c r="J10" s="12">
        <v>1.25</v>
      </c>
      <c r="K10" s="12">
        <v>1.35</v>
      </c>
      <c r="L10" s="12">
        <v>1.45</v>
      </c>
      <c r="M10" s="12">
        <v>1.55</v>
      </c>
      <c r="N10" s="38">
        <v>1.65</v>
      </c>
    </row>
    <row r="11" spans="2:14" ht="24.95" customHeight="1" thickBot="1">
      <c r="B11" s="36" t="s">
        <v>26</v>
      </c>
      <c r="C11" s="22" t="s">
        <v>3</v>
      </c>
      <c r="D11" s="7"/>
      <c r="E11" s="8" t="s">
        <v>17</v>
      </c>
      <c r="F11" s="8" t="s">
        <v>18</v>
      </c>
      <c r="G11" s="8" t="s">
        <v>27</v>
      </c>
      <c r="H11" s="8" t="s">
        <v>21</v>
      </c>
      <c r="I11" s="8" t="s">
        <v>28</v>
      </c>
      <c r="J11" s="9" t="s">
        <v>29</v>
      </c>
      <c r="K11" s="9" t="s">
        <v>24</v>
      </c>
      <c r="L11" s="9" t="s">
        <v>68</v>
      </c>
      <c r="M11" s="44" t="s">
        <v>69</v>
      </c>
      <c r="N11" s="45" t="s">
        <v>30</v>
      </c>
    </row>
    <row r="12" spans="2:14" ht="20.100000000000001" customHeight="1" thickBot="1">
      <c r="B12" s="34">
        <v>0.05</v>
      </c>
      <c r="C12" s="27">
        <f>IF(C11=$E$4,E12,IF(C11=$F$4,F12,IF(C11=$G$4,G12,IF(C11=$H$4,H12,IF(C11=$I$4,I12,IF(C11=$J$4,J12,IF(C11=$K$4,K12,IF(C11=$L$4,L12,IF(C11=$M$4,M12,IF(C11=$N$4,N12))))))))))</f>
        <v>1</v>
      </c>
      <c r="D12" s="10">
        <f>+$C12*$B12</f>
        <v>0.05</v>
      </c>
      <c r="E12" s="12">
        <v>0.85</v>
      </c>
      <c r="F12" s="12">
        <v>0.9</v>
      </c>
      <c r="G12" s="12">
        <v>0.95</v>
      </c>
      <c r="H12" s="12">
        <v>1</v>
      </c>
      <c r="I12" s="12">
        <v>1.1000000000000001</v>
      </c>
      <c r="J12" s="12">
        <v>1.2</v>
      </c>
      <c r="K12" s="12">
        <v>1.3</v>
      </c>
      <c r="L12" s="12">
        <v>1.4</v>
      </c>
      <c r="M12" s="12">
        <v>1.6</v>
      </c>
      <c r="N12" s="38">
        <v>1.8</v>
      </c>
    </row>
    <row r="13" spans="2:14" ht="24.95" customHeight="1" thickBot="1">
      <c r="B13" s="36" t="s">
        <v>103</v>
      </c>
      <c r="C13" s="22" t="s">
        <v>1</v>
      </c>
      <c r="D13" s="7"/>
      <c r="E13" s="8" t="s">
        <v>99</v>
      </c>
      <c r="F13" s="8" t="s">
        <v>98</v>
      </c>
      <c r="G13" s="8" t="s">
        <v>97</v>
      </c>
      <c r="H13" s="8" t="s">
        <v>96</v>
      </c>
      <c r="I13" s="8" t="s">
        <v>100</v>
      </c>
      <c r="J13" s="9" t="s">
        <v>101</v>
      </c>
      <c r="K13" s="9" t="s">
        <v>102</v>
      </c>
      <c r="L13" s="9" t="s">
        <v>31</v>
      </c>
      <c r="M13" s="9" t="s">
        <v>32</v>
      </c>
      <c r="N13" s="37" t="s">
        <v>32</v>
      </c>
    </row>
    <row r="14" spans="2:14" ht="20.100000000000001" customHeight="1" thickBot="1">
      <c r="B14" s="34">
        <v>7.0000000000000007E-2</v>
      </c>
      <c r="C14" s="27">
        <f>IF(C13=$E$4,E14,IF(C13=$F$4,F14,IF(C13=$G$4,G14,IF(C13=$H$4,H14,IF(C13=$I$4,I14,IF(C13=$J$4,J14,IF(C13=$K$4,K14,IF(C13=$L$4,L14,IF(C13=$M$4,M14,IF(C13=$N$4,N14))))))))))</f>
        <v>0.9</v>
      </c>
      <c r="D14" s="10">
        <f>+$C14*$B14</f>
        <v>6.3000000000000014E-2</v>
      </c>
      <c r="E14" s="12">
        <v>0.85</v>
      </c>
      <c r="F14" s="12">
        <v>0.9</v>
      </c>
      <c r="G14" s="12">
        <v>0.95</v>
      </c>
      <c r="H14" s="12">
        <v>1</v>
      </c>
      <c r="I14" s="12">
        <v>1.1000000000000001</v>
      </c>
      <c r="J14" s="12">
        <v>1.25</v>
      </c>
      <c r="K14" s="12">
        <v>1.75</v>
      </c>
      <c r="L14" s="12">
        <v>2.25</v>
      </c>
      <c r="M14" s="12">
        <v>2.5</v>
      </c>
      <c r="N14" s="38">
        <v>3</v>
      </c>
    </row>
    <row r="15" spans="2:14" ht="24.95" customHeight="1" thickBot="1">
      <c r="B15" s="36" t="s">
        <v>33</v>
      </c>
      <c r="C15" s="22" t="s">
        <v>1</v>
      </c>
      <c r="D15" s="7"/>
      <c r="E15" s="8" t="s">
        <v>61</v>
      </c>
      <c r="F15" s="8" t="s">
        <v>34</v>
      </c>
      <c r="G15" s="8" t="s">
        <v>35</v>
      </c>
      <c r="H15" s="8" t="s">
        <v>36</v>
      </c>
      <c r="I15" s="8" t="s">
        <v>37</v>
      </c>
      <c r="J15" s="9" t="s">
        <v>38</v>
      </c>
      <c r="K15" s="9" t="s">
        <v>39</v>
      </c>
      <c r="L15" s="9" t="s">
        <v>40</v>
      </c>
      <c r="M15" s="9" t="s">
        <v>41</v>
      </c>
      <c r="N15" s="37" t="s">
        <v>42</v>
      </c>
    </row>
    <row r="16" spans="2:14" ht="20.100000000000001" customHeight="1" thickBot="1">
      <c r="B16" s="34">
        <v>0.12</v>
      </c>
      <c r="C16" s="27">
        <f>IF(C15=$E$4,E16,IF(C15=$F$4,F16,IF(C15=$G$4,G16,IF(C15=$H$4,H16,IF(C15=$I$4,I16,IF(C15=$J$4,J16,IF(C15=$K$4,K16,IF(C15=$L$4,L16,IF(C15=$M$4,M16,IF(C15=$N$4,N16))))))))))</f>
        <v>0.9</v>
      </c>
      <c r="D16" s="10">
        <f>+$C16*$B16</f>
        <v>0.108</v>
      </c>
      <c r="E16" s="12">
        <v>0.85</v>
      </c>
      <c r="F16" s="12">
        <v>0.9</v>
      </c>
      <c r="G16" s="12">
        <v>0.95</v>
      </c>
      <c r="H16" s="12">
        <v>1</v>
      </c>
      <c r="I16" s="12">
        <v>1.25</v>
      </c>
      <c r="J16" s="12">
        <v>1.5</v>
      </c>
      <c r="K16" s="12">
        <v>1.75</v>
      </c>
      <c r="L16" s="12">
        <v>2</v>
      </c>
      <c r="M16" s="12">
        <v>2.25</v>
      </c>
      <c r="N16" s="38">
        <v>2.5</v>
      </c>
    </row>
    <row r="17" spans="2:14" ht="24.95" customHeight="1" thickBot="1">
      <c r="B17" s="36" t="s">
        <v>79</v>
      </c>
      <c r="C17" s="22" t="s">
        <v>3</v>
      </c>
      <c r="D17" s="7"/>
      <c r="E17" s="8" t="s">
        <v>61</v>
      </c>
      <c r="F17" s="8" t="s">
        <v>34</v>
      </c>
      <c r="G17" s="8" t="s">
        <v>35</v>
      </c>
      <c r="H17" s="8" t="s">
        <v>36</v>
      </c>
      <c r="I17" s="8" t="s">
        <v>37</v>
      </c>
      <c r="J17" s="9" t="s">
        <v>38</v>
      </c>
      <c r="K17" s="9" t="s">
        <v>39</v>
      </c>
      <c r="L17" s="9" t="s">
        <v>40</v>
      </c>
      <c r="M17" s="9" t="s">
        <v>40</v>
      </c>
      <c r="N17" s="37" t="s">
        <v>40</v>
      </c>
    </row>
    <row r="18" spans="2:14" ht="20.100000000000001" customHeight="1" thickBot="1">
      <c r="B18" s="34">
        <v>0.03</v>
      </c>
      <c r="C18" s="27">
        <f>IF(C17=$E$4,E18,IF(C17=$F$4,F18,IF(C17=$G$4,G18,IF(C17=$H$4,H18,IF(C17=$I$4,I18,IF(C17=$J$4,J18,IF(C17=$K$4,K18,IF(C17=$L$4,L18,IF(C17=$M$4,M18,IF(C17=$N$4,N18))))))))))</f>
        <v>1</v>
      </c>
      <c r="D18" s="10">
        <f>+$C18*$B18</f>
        <v>0.03</v>
      </c>
      <c r="E18" s="12">
        <v>0.85</v>
      </c>
      <c r="F18" s="12">
        <v>0.9</v>
      </c>
      <c r="G18" s="12">
        <v>0.95</v>
      </c>
      <c r="H18" s="12">
        <v>1</v>
      </c>
      <c r="I18" s="12">
        <v>1.25</v>
      </c>
      <c r="J18" s="12">
        <v>1.5</v>
      </c>
      <c r="K18" s="12">
        <v>1.75</v>
      </c>
      <c r="L18" s="12">
        <v>2</v>
      </c>
      <c r="M18" s="12">
        <v>2.25</v>
      </c>
      <c r="N18" s="38">
        <v>2.5</v>
      </c>
    </row>
    <row r="19" spans="2:14" ht="24.95" customHeight="1" thickBot="1">
      <c r="B19" s="36" t="s">
        <v>43</v>
      </c>
      <c r="C19" s="22" t="s">
        <v>3</v>
      </c>
      <c r="D19" s="7"/>
      <c r="E19" s="8" t="s">
        <v>61</v>
      </c>
      <c r="F19" s="8" t="s">
        <v>34</v>
      </c>
      <c r="G19" s="8" t="s">
        <v>78</v>
      </c>
      <c r="H19" s="8" t="s">
        <v>36</v>
      </c>
      <c r="I19" s="8" t="s">
        <v>37</v>
      </c>
      <c r="J19" s="9" t="s">
        <v>38</v>
      </c>
      <c r="K19" s="9" t="s">
        <v>39</v>
      </c>
      <c r="L19" s="9" t="s">
        <v>40</v>
      </c>
      <c r="M19" s="9" t="s">
        <v>40</v>
      </c>
      <c r="N19" s="37" t="s">
        <v>40</v>
      </c>
    </row>
    <row r="20" spans="2:14" ht="20.100000000000001" customHeight="1" thickBot="1">
      <c r="B20" s="34">
        <v>0.04</v>
      </c>
      <c r="C20" s="27">
        <f>IF(C19=$E$4,E20,IF(C19=$F$4,F20,IF(C19=$G$4,G20,IF(C19=$H$4,H20,IF(C19=$I$4,I20,IF(C19=$J$4,J20,IF(C19=$K$4,K20,IF(C19=$L$4,L20,IF(C19=$M$4,M20,IF(C19=$N$4,N20))))))))))</f>
        <v>1</v>
      </c>
      <c r="D20" s="10">
        <f>+$C20*$B20</f>
        <v>0.04</v>
      </c>
      <c r="E20" s="12">
        <v>0.85</v>
      </c>
      <c r="F20" s="12">
        <v>0.9</v>
      </c>
      <c r="G20" s="12">
        <v>0.95</v>
      </c>
      <c r="H20" s="12">
        <v>1</v>
      </c>
      <c r="I20" s="12">
        <v>1.1000000000000001</v>
      </c>
      <c r="J20" s="12">
        <v>1.1499999999999999</v>
      </c>
      <c r="K20" s="12">
        <v>1.25</v>
      </c>
      <c r="L20" s="12">
        <v>1.5</v>
      </c>
      <c r="M20" s="12">
        <v>1.75</v>
      </c>
      <c r="N20" s="38">
        <v>2</v>
      </c>
    </row>
    <row r="21" spans="2:14" ht="24.95" customHeight="1" thickBot="1">
      <c r="B21" s="36" t="s">
        <v>44</v>
      </c>
      <c r="C21" s="22" t="s">
        <v>3</v>
      </c>
      <c r="D21" s="7"/>
      <c r="E21" s="8" t="s">
        <v>61</v>
      </c>
      <c r="F21" s="8" t="s">
        <v>34</v>
      </c>
      <c r="G21" s="8" t="s">
        <v>35</v>
      </c>
      <c r="H21" s="8" t="s">
        <v>36</v>
      </c>
      <c r="I21" s="8" t="s">
        <v>37</v>
      </c>
      <c r="J21" s="9" t="s">
        <v>38</v>
      </c>
      <c r="K21" s="9" t="s">
        <v>39</v>
      </c>
      <c r="L21" s="9" t="s">
        <v>40</v>
      </c>
      <c r="M21" s="9" t="s">
        <v>41</v>
      </c>
      <c r="N21" s="37" t="s">
        <v>41</v>
      </c>
    </row>
    <row r="22" spans="2:14" ht="20.100000000000001" customHeight="1" thickBot="1">
      <c r="B22" s="34">
        <v>0.05</v>
      </c>
      <c r="C22" s="27">
        <f>IF(C21=$E$4,E22,IF(C21=$F$4,F22,IF(C21=$G$4,G22,IF(C21=$H$4,H22,IF(C21=$I$4,I22,IF(C21=$J$4,J22,IF(C21=$K$4,K22,IF(C21=$L$4,L22,IF(C21=$M$4,M22,IF(C21=$N$4,N22))))))))))</f>
        <v>1</v>
      </c>
      <c r="D22" s="10">
        <f>+$C22*$B22</f>
        <v>0.05</v>
      </c>
      <c r="E22" s="12">
        <v>0.85</v>
      </c>
      <c r="F22" s="12">
        <v>0.9</v>
      </c>
      <c r="G22" s="12">
        <v>0.95</v>
      </c>
      <c r="H22" s="12">
        <v>1</v>
      </c>
      <c r="I22" s="12">
        <v>1.1000000000000001</v>
      </c>
      <c r="J22" s="12">
        <v>1.25</v>
      </c>
      <c r="K22" s="12">
        <v>1.75</v>
      </c>
      <c r="L22" s="12">
        <v>2.25</v>
      </c>
      <c r="M22" s="12">
        <v>2.5</v>
      </c>
      <c r="N22" s="38">
        <v>3</v>
      </c>
    </row>
    <row r="23" spans="2:14" ht="24.95" customHeight="1" thickBot="1">
      <c r="B23" s="36" t="s">
        <v>45</v>
      </c>
      <c r="C23" s="22" t="s">
        <v>3</v>
      </c>
      <c r="D23" s="7"/>
      <c r="E23" s="8" t="s">
        <v>46</v>
      </c>
      <c r="F23" s="8" t="s">
        <v>47</v>
      </c>
      <c r="G23" s="8" t="s">
        <v>94</v>
      </c>
      <c r="H23" s="8" t="s">
        <v>48</v>
      </c>
      <c r="I23" s="8" t="s">
        <v>93</v>
      </c>
      <c r="J23" s="9" t="s">
        <v>49</v>
      </c>
      <c r="K23" s="9" t="s">
        <v>50</v>
      </c>
      <c r="L23" s="9" t="s">
        <v>51</v>
      </c>
      <c r="M23" s="9" t="s">
        <v>52</v>
      </c>
      <c r="N23" s="37" t="s">
        <v>70</v>
      </c>
    </row>
    <row r="24" spans="2:14" ht="20.100000000000001" customHeight="1" thickBot="1">
      <c r="B24" s="34">
        <v>0.08</v>
      </c>
      <c r="C24" s="27">
        <f>IF(C23=$E$4,E24,IF(C23=$F$4,F24,IF(C23=$G$4,G24,IF(C23=$H$4,H24,IF(C23=$I$4,I24,IF(C23=$J$4,J24,IF(C23=$K$4,K24,IF(C23=$L$4,L24,IF(C23=$M$4,M24,IF(C23=$N$4,N24))))))))))</f>
        <v>1</v>
      </c>
      <c r="D24" s="10">
        <f>+$C24*$B24</f>
        <v>0.08</v>
      </c>
      <c r="E24" s="12">
        <v>0.85</v>
      </c>
      <c r="F24" s="12">
        <v>0.9</v>
      </c>
      <c r="G24" s="12">
        <v>0.95</v>
      </c>
      <c r="H24" s="12">
        <v>1</v>
      </c>
      <c r="I24" s="12">
        <v>1.1000000000000001</v>
      </c>
      <c r="J24" s="12">
        <v>1.2</v>
      </c>
      <c r="K24" s="12">
        <v>1.3</v>
      </c>
      <c r="L24" s="12">
        <v>1.4</v>
      </c>
      <c r="M24" s="12">
        <v>1.5</v>
      </c>
      <c r="N24" s="38">
        <v>1.6</v>
      </c>
    </row>
    <row r="25" spans="2:14" ht="24.95" customHeight="1" thickBot="1">
      <c r="B25" s="36" t="s">
        <v>53</v>
      </c>
      <c r="C25" s="22" t="s">
        <v>3</v>
      </c>
      <c r="D25" s="7"/>
      <c r="E25" s="8" t="s">
        <v>83</v>
      </c>
      <c r="F25" s="8" t="s">
        <v>88</v>
      </c>
      <c r="G25" s="8" t="s">
        <v>84</v>
      </c>
      <c r="H25" s="8" t="s">
        <v>89</v>
      </c>
      <c r="I25" s="8" t="s">
        <v>90</v>
      </c>
      <c r="J25" s="9" t="s">
        <v>91</v>
      </c>
      <c r="K25" s="9" t="s">
        <v>92</v>
      </c>
      <c r="L25" s="9" t="s">
        <v>54</v>
      </c>
      <c r="M25" s="9" t="s">
        <v>55</v>
      </c>
      <c r="N25" s="37" t="s">
        <v>75</v>
      </c>
    </row>
    <row r="26" spans="2:14" ht="20.100000000000001" customHeight="1" thickBot="1">
      <c r="B26" s="34">
        <v>0.03</v>
      </c>
      <c r="C26" s="27">
        <f>IF(C25=$E$4,E26,IF(C25=$F$4,F26,IF(C25=$G$4,G26,IF(C25=$H$4,H26,IF(C25=$I$4,I26,IF(C25=$J$4,J26,IF(C25=$K$4,K26,IF(C25=$L$4,L26,IF(C25=$M$4,M26,IF(C25=$N$4,N26))))))))))</f>
        <v>1</v>
      </c>
      <c r="D26" s="10">
        <f>+$C26*$B26</f>
        <v>0.03</v>
      </c>
      <c r="E26" s="12">
        <v>0.85</v>
      </c>
      <c r="F26" s="12">
        <v>0.9</v>
      </c>
      <c r="G26" s="12">
        <v>0.95</v>
      </c>
      <c r="H26" s="12">
        <v>1</v>
      </c>
      <c r="I26" s="12">
        <v>1.1000000000000001</v>
      </c>
      <c r="J26" s="12">
        <v>1.25</v>
      </c>
      <c r="K26" s="12">
        <v>1.5</v>
      </c>
      <c r="L26" s="12">
        <v>2</v>
      </c>
      <c r="M26" s="12">
        <v>3</v>
      </c>
      <c r="N26" s="38">
        <v>3.5</v>
      </c>
    </row>
    <row r="27" spans="2:14" ht="24.95" customHeight="1" thickBot="1">
      <c r="B27" s="36" t="s">
        <v>86</v>
      </c>
      <c r="C27" s="22" t="s">
        <v>0</v>
      </c>
      <c r="D27" s="7"/>
      <c r="E27" s="8" t="s">
        <v>61</v>
      </c>
      <c r="F27" s="8" t="s">
        <v>34</v>
      </c>
      <c r="G27" s="8" t="s">
        <v>78</v>
      </c>
      <c r="H27" s="8" t="s">
        <v>36</v>
      </c>
      <c r="I27" s="8" t="s">
        <v>37</v>
      </c>
      <c r="J27" s="9" t="s">
        <v>38</v>
      </c>
      <c r="K27" s="9" t="s">
        <v>39</v>
      </c>
      <c r="L27" s="9" t="s">
        <v>40</v>
      </c>
      <c r="M27" s="9" t="s">
        <v>41</v>
      </c>
      <c r="N27" s="37" t="s">
        <v>42</v>
      </c>
    </row>
    <row r="28" spans="2:14" ht="20.100000000000001" customHeight="1" thickBot="1">
      <c r="B28" s="34">
        <v>0.1</v>
      </c>
      <c r="C28" s="27">
        <f>IF(C27=$E$4,E28,IF(C27=$F$4,F28,IF(C27=$G$4,G28,IF(C27=$H$4,H28,IF(C27=$I$4,I28,IF(C27=$J$4,J28,IF(C27=$K$4,K28,IF(C27=$L$4,L28,IF(C27=$M$4,M28,IF(C27=$N$4,N28))))))))))</f>
        <v>0.85</v>
      </c>
      <c r="D28" s="10">
        <f>+$C28*$B28</f>
        <v>8.5000000000000006E-2</v>
      </c>
      <c r="E28" s="12">
        <v>0.85</v>
      </c>
      <c r="F28" s="12">
        <v>0.9</v>
      </c>
      <c r="G28" s="12">
        <v>0.95</v>
      </c>
      <c r="H28" s="12">
        <v>1</v>
      </c>
      <c r="I28" s="12">
        <v>1.1000000000000001</v>
      </c>
      <c r="J28" s="12">
        <v>1.25</v>
      </c>
      <c r="K28" s="12">
        <v>1.5</v>
      </c>
      <c r="L28" s="12">
        <v>2</v>
      </c>
      <c r="M28" s="12">
        <v>2.25</v>
      </c>
      <c r="N28" s="38">
        <v>2.5</v>
      </c>
    </row>
    <row r="29" spans="2:14" ht="24.95" customHeight="1" thickBot="1">
      <c r="B29" s="36" t="s">
        <v>56</v>
      </c>
      <c r="C29" s="22" t="s">
        <v>1</v>
      </c>
      <c r="D29" s="7"/>
      <c r="E29" s="8" t="s">
        <v>61</v>
      </c>
      <c r="F29" s="8" t="s">
        <v>34</v>
      </c>
      <c r="G29" s="8" t="s">
        <v>78</v>
      </c>
      <c r="H29" s="8" t="s">
        <v>36</v>
      </c>
      <c r="I29" s="8" t="s">
        <v>37</v>
      </c>
      <c r="J29" s="9" t="s">
        <v>38</v>
      </c>
      <c r="K29" s="9" t="s">
        <v>39</v>
      </c>
      <c r="L29" s="9" t="s">
        <v>40</v>
      </c>
      <c r="M29" s="9" t="s">
        <v>41</v>
      </c>
      <c r="N29" s="37" t="s">
        <v>42</v>
      </c>
    </row>
    <row r="30" spans="2:14" ht="20.100000000000001" customHeight="1" thickBot="1">
      <c r="B30" s="34">
        <v>0.04</v>
      </c>
      <c r="C30" s="27">
        <f>IF(C29=$E$4,E30,IF(C29=$F$4,F30,IF(C29=$G$4,G30,IF(C29=$H$4,H30,IF(C29=$I$4,I30,IF(C29=$J$4,J30,IF(C29=$K$4,K30,IF(C29=$L$4,L30,IF(C29=$M$4,M30,IF(C29=$N$4,N30))))))))))</f>
        <v>0.9</v>
      </c>
      <c r="D30" s="10">
        <f>+$C30*$B30</f>
        <v>3.6000000000000004E-2</v>
      </c>
      <c r="E30" s="12">
        <v>0.85</v>
      </c>
      <c r="F30" s="12">
        <v>0.9</v>
      </c>
      <c r="G30" s="12">
        <v>0.95</v>
      </c>
      <c r="H30" s="12">
        <v>1</v>
      </c>
      <c r="I30" s="12">
        <v>1.1000000000000001</v>
      </c>
      <c r="J30" s="12">
        <v>1.25</v>
      </c>
      <c r="K30" s="12">
        <v>1.5</v>
      </c>
      <c r="L30" s="12">
        <v>2</v>
      </c>
      <c r="M30" s="12">
        <v>2.25</v>
      </c>
      <c r="N30" s="38">
        <v>2.5</v>
      </c>
    </row>
    <row r="31" spans="2:14" ht="24.95" customHeight="1" thickBot="1">
      <c r="B31" s="36" t="s">
        <v>57</v>
      </c>
      <c r="C31" s="22" t="s">
        <v>2</v>
      </c>
      <c r="D31" s="7"/>
      <c r="E31" s="8" t="s">
        <v>74</v>
      </c>
      <c r="F31" s="8" t="s">
        <v>37</v>
      </c>
      <c r="G31" s="8" t="s">
        <v>58</v>
      </c>
      <c r="H31" s="8" t="s">
        <v>36</v>
      </c>
      <c r="I31" s="8" t="s">
        <v>59</v>
      </c>
      <c r="J31" s="9" t="s">
        <v>60</v>
      </c>
      <c r="K31" s="9" t="s">
        <v>61</v>
      </c>
      <c r="L31" s="9" t="s">
        <v>62</v>
      </c>
      <c r="M31" s="9" t="s">
        <v>63</v>
      </c>
      <c r="N31" s="37" t="s">
        <v>64</v>
      </c>
    </row>
    <row r="32" spans="2:14" ht="20.100000000000001" customHeight="1" thickBot="1">
      <c r="B32" s="34">
        <v>7.0000000000000007E-2</v>
      </c>
      <c r="C32" s="27">
        <f>IF(C31=$E$4,E32,IF(C31=$F$4,F32,IF(C31=$G$4,G32,IF(C31=$H$4,H32,IF(C31=$I$4,I32,IF(C31=$J$4,J32,IF(C31=$K$4,K32,IF(C31=$L$4,L32,IF(C31=$M$4,M32,IF(C31=$N$4,N32))))))))))</f>
        <v>0.95</v>
      </c>
      <c r="D32" s="10">
        <f>+$C32*$B32</f>
        <v>6.6500000000000004E-2</v>
      </c>
      <c r="E32" s="12">
        <v>0.85</v>
      </c>
      <c r="F32" s="12">
        <v>0.9</v>
      </c>
      <c r="G32" s="12">
        <v>0.95</v>
      </c>
      <c r="H32" s="12">
        <v>1</v>
      </c>
      <c r="I32" s="12">
        <v>1.1000000000000001</v>
      </c>
      <c r="J32" s="12">
        <v>1.25</v>
      </c>
      <c r="K32" s="12">
        <v>1.5</v>
      </c>
      <c r="L32" s="12">
        <v>2</v>
      </c>
      <c r="M32" s="12">
        <v>2.5</v>
      </c>
      <c r="N32" s="38">
        <v>3</v>
      </c>
    </row>
    <row r="33" spans="1:14" ht="24.95" customHeight="1" thickBot="1">
      <c r="B33" s="36" t="s">
        <v>87</v>
      </c>
      <c r="C33" s="22" t="s">
        <v>0</v>
      </c>
      <c r="D33" s="7"/>
      <c r="E33" s="8" t="s">
        <v>76</v>
      </c>
      <c r="F33" s="8" t="s">
        <v>34</v>
      </c>
      <c r="G33" s="8" t="s">
        <v>78</v>
      </c>
      <c r="H33" s="8" t="s">
        <v>77</v>
      </c>
      <c r="I33" s="8" t="s">
        <v>37</v>
      </c>
      <c r="J33" s="9" t="s">
        <v>38</v>
      </c>
      <c r="K33" s="9" t="s">
        <v>39</v>
      </c>
      <c r="L33" s="9" t="s">
        <v>40</v>
      </c>
      <c r="M33" s="9" t="s">
        <v>41</v>
      </c>
      <c r="N33" s="37" t="s">
        <v>42</v>
      </c>
    </row>
    <row r="34" spans="1:14" ht="20.100000000000001" customHeight="1" thickBot="1">
      <c r="B34" s="39">
        <v>0.15</v>
      </c>
      <c r="C34" s="40">
        <f>IF(C33=$E$4,E34,IF(C33=$F$4,F34,IF(C33=$G$4,G34,IF(C33=$H$4,H34,IF(C33=$I$4,I34,IF(C33=$J$4,J34,IF(C33=$K$4,K34,IF(C33=$L$4,L34,IF(C33=$M$4,M34,IF(C33=$N$4,N34))))))))))</f>
        <v>0.85</v>
      </c>
      <c r="D34" s="41">
        <f>+$C34*$B34</f>
        <v>0.1275</v>
      </c>
      <c r="E34" s="42">
        <v>0.85</v>
      </c>
      <c r="F34" s="42">
        <v>0.9</v>
      </c>
      <c r="G34" s="42">
        <v>0.95</v>
      </c>
      <c r="H34" s="42">
        <v>1</v>
      </c>
      <c r="I34" s="42">
        <v>1.1000000000000001</v>
      </c>
      <c r="J34" s="42">
        <v>1.2</v>
      </c>
      <c r="K34" s="42">
        <v>1.3</v>
      </c>
      <c r="L34" s="42">
        <v>1.4</v>
      </c>
      <c r="M34" s="42">
        <v>2.25</v>
      </c>
      <c r="N34" s="43">
        <v>2.5</v>
      </c>
    </row>
    <row r="35" spans="1:14" ht="9" customHeight="1">
      <c r="B35" s="13"/>
      <c r="C35" s="13"/>
      <c r="D35" s="14"/>
      <c r="E35" s="15"/>
      <c r="F35" s="15"/>
      <c r="G35" s="15"/>
      <c r="H35" s="16"/>
      <c r="I35" s="15"/>
      <c r="J35" s="15"/>
      <c r="K35" s="15"/>
      <c r="L35" s="15"/>
      <c r="M35" s="15"/>
      <c r="N35" s="15"/>
    </row>
    <row r="36" spans="1:14">
      <c r="A36" s="17"/>
      <c r="B36" s="18"/>
      <c r="C36" s="18"/>
      <c r="D36" s="19">
        <f>SUM(D5:D34)</f>
        <v>0.92149999999999999</v>
      </c>
      <c r="E36" s="20"/>
    </row>
    <row r="39" spans="1:14">
      <c r="B39" s="21"/>
      <c r="C39" s="21"/>
      <c r="D39" s="21"/>
    </row>
    <row r="40" spans="1:14">
      <c r="B40" s="21"/>
      <c r="C40" s="21"/>
      <c r="D40" s="21"/>
    </row>
    <row r="41" spans="1:14">
      <c r="B41" s="21"/>
      <c r="C41" s="21"/>
      <c r="D41" s="21"/>
    </row>
    <row r="42" spans="1:14">
      <c r="B42" s="21"/>
      <c r="C42" s="21"/>
      <c r="D42" s="21"/>
    </row>
  </sheetData>
  <sheetProtection sheet="1" objects="1" scenarios="1" selectLockedCells="1"/>
  <dataValidations count="1">
    <dataValidation type="list" allowBlank="1" showInputMessage="1" showErrorMessage="1" sqref="C33 C5 C7 C31 C9 C11 C13 C15 C17 C19 C21 C23 C25 C27 C29">
      <formula1>$E$4:$N$4</formula1>
    </dataValidation>
  </dataValidations>
  <pageMargins left="0.31496062992125984" right="0.31496062992125984" top="0.74803149606299213" bottom="0.74803149606299213" header="0.31496062992125984" footer="0.31496062992125984"/>
  <pageSetup paperSize="9"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2 l U b U S C I G Z C o A A A A + Q A A A B I A H A B D b 2 5 m a W c v U G F j a 2 F n Z S 5 4 b W w g o h g A K K A U A A A A A A A A A A A A A A A A A A A A A A A A A A A A h Y 9 L D o I w G I S v Q r q n D x B F 8 l M W b i U x M T F u G 6 j Q C M X Q Y r m b C 4 / k F S R R 1 J 3 L m f k m m X n c 7 p C N b e N d Z W 9 U p 1 P E M E W e 1 E V X K l 2 l a L A n P 0 Y Z h 5 0 o z q K S 3 g R r k 4 x G p a i 2 9 p I Q 4 p z D L s R d X 5 G A U k a O + X Z f 1 L I V v t L G C l 1 I 9 G m V / 1 u I w + E 1 h g c 4 D n E U r x d 4 t W R A Z h t y p b 9 I M C 3 G F M i P C Z u h s U M v u d Q + i 6 Z s 1 k D e N / g T U E s D B B Q A A g A I A N p V G 1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a V R t R K I p H u A 4 A A A A R A A A A E w A c A E Z v c m 1 1 b G F z L 1 N l Y 3 R p b 2 4 x L m 0 g o h g A K K A U A A A A A A A A A A A A A A A A A A A A A A A A A A A A K 0 5 N L s n M z 1 M I h t C G 1 g B Q S w E C L Q A U A A I A C A D a V R t R I I g Z k K g A A A D 5 A A A A E g A A A A A A A A A A A A A A A A A A A A A A Q 2 9 u Z m l n L 1 B h Y 2 t h Z 2 U u e G 1 s U E s B A i 0 A F A A C A A g A 2 l U b U Q / K 6 a u k A A A A 6 Q A A A B M A A A A A A A A A A A A A A A A A 9 A A A A F t D b 2 5 0 Z W 5 0 X 1 R 5 c G V z X S 5 4 b W x Q S w E C L Q A U A A I A C A D a V R t R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h p h M 7 x H d a 0 u 0 O b e M M E v d t Q A A A A A C A A A A A A A Q Z g A A A A E A A C A A A A A f i h A s H j Y 2 A b y U 8 Z e q g g / z r N K L w g x g S p E o S A e G y d 3 R I A A A A A A O g A A A A A I A A C A A A A B B l 0 g 2 8 v 1 I W X L 6 0 P n V W K g A 6 9 / I 9 M L v 8 V J v s 4 K e o N n 7 s l A A A A A 1 n 0 N D q F U o q f o 6 4 C 4 s L + K H F J X A b w O 8 G l g a d H h P 9 i L + f F k W d P H 0 K l 8 V w C + E H l R w F c z j / 3 5 F O I v U a S I u d S R 4 9 b 7 Y w Z F T u 9 e D 4 z V 1 t M y D d 0 f J C E A A A A C V U 6 s a 5 X B t s v 2 s G 6 + u Y f Z A o T W 5 c 8 o o t 5 t M k h 9 e V u w J c X L 9 g q a s + 7 h E 5 3 w o J L A g R d V x c N W f L X M i a s G W p P H T R l 4 S < / D a t a M a s h u p > 
</file>

<file path=customXml/itemProps1.xml><?xml version="1.0" encoding="utf-8"?>
<ds:datastoreItem xmlns:ds="http://schemas.openxmlformats.org/officeDocument/2006/customXml" ds:itemID="{3CEF8F12-B304-443D-BDC2-FA55DF3FBF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K</vt:lpstr>
      <vt:lpstr>K - Örnek Ofis</vt:lpstr>
      <vt:lpstr>K - Örnek Hastane</vt:lpstr>
      <vt:lpstr>K - Örnek Metro</vt:lpstr>
      <vt:lpstr>K - Örnek Otopark</vt:lpstr>
      <vt:lpstr>K!Yazdırma_Alanı</vt:lpstr>
      <vt:lpstr>'K - Örnek Hastane'!Yazdırma_Alanı</vt:lpstr>
      <vt:lpstr>'K - Örnek Metro'!Yazdırma_Alanı</vt:lpstr>
      <vt:lpstr>'K - Örnek Ofis'!Yazdırma_Alanı</vt:lpstr>
      <vt:lpstr>'K - Örnek Otopark'!Yazdırma_Alanı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Barış Yeşilbaş</cp:lastModifiedBy>
  <cp:lastPrinted>2020-09-04T08:04:21Z</cp:lastPrinted>
  <dcterms:created xsi:type="dcterms:W3CDTF">2000-10-15T05:34:13Z</dcterms:created>
  <dcterms:modified xsi:type="dcterms:W3CDTF">2020-09-04T08:16:35Z</dcterms:modified>
</cp:coreProperties>
</file>